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865" windowHeight="7020"/>
  </bookViews>
  <sheets>
    <sheet name="31.12.2015" sheetId="41" r:id="rId1"/>
    <sheet name="D2015" sheetId="42" r:id="rId2"/>
    <sheet name="31.12.2014" sheetId="39" r:id="rId3"/>
    <sheet name="D2014" sheetId="40" r:id="rId4"/>
    <sheet name="31.12.2013" sheetId="37" r:id="rId5"/>
    <sheet name="D2013" sheetId="38" r:id="rId6"/>
    <sheet name="31.12.2012" sheetId="35" r:id="rId7"/>
    <sheet name="D2012" sheetId="36" r:id="rId8"/>
    <sheet name="31.12.2011" sheetId="33" r:id="rId9"/>
    <sheet name="D2011" sheetId="34" r:id="rId10"/>
    <sheet name="31.12.2010" sheetId="31" r:id="rId11"/>
    <sheet name="D2010" sheetId="32" r:id="rId12"/>
    <sheet name="31.12.2009" sheetId="29" r:id="rId13"/>
    <sheet name="D2009" sheetId="30" r:id="rId14"/>
    <sheet name="31.12.2008" sheetId="27" r:id="rId15"/>
    <sheet name="D2008" sheetId="28" r:id="rId16"/>
    <sheet name="31.12.2007" sheetId="25" r:id="rId17"/>
    <sheet name="D2007" sheetId="26" r:id="rId18"/>
    <sheet name="31.12.2006" sheetId="23" r:id="rId19"/>
    <sheet name="D2006" sheetId="24" r:id="rId20"/>
    <sheet name="31.12.2005" sheetId="21" r:id="rId21"/>
    <sheet name="D2005" sheetId="22" r:id="rId22"/>
    <sheet name="31.12.2004" sheetId="19" r:id="rId23"/>
    <sheet name="D2004" sheetId="20" r:id="rId24"/>
    <sheet name="31.12.2003" sheetId="16" r:id="rId25"/>
    <sheet name="D2003" sheetId="18" r:id="rId26"/>
    <sheet name="30.06.2003" sheetId="15" r:id="rId27"/>
    <sheet name="31.12.2002" sheetId="14" r:id="rId28"/>
    <sheet name="D2002" sheetId="13" r:id="rId29"/>
    <sheet name="31.12.2001" sheetId="8" r:id="rId30"/>
    <sheet name="D2001" sheetId="9" r:id="rId31"/>
    <sheet name="31.12.2000" sheetId="4" r:id="rId32"/>
    <sheet name="30.06.2002" sheetId="10" r:id="rId33"/>
  </sheets>
  <calcPr calcId="145621"/>
</workbook>
</file>

<file path=xl/calcChain.xml><?xml version="1.0" encoding="utf-8"?>
<calcChain xmlns="http://schemas.openxmlformats.org/spreadsheetml/2006/main">
  <c r="B37" i="41" l="1"/>
  <c r="B39" i="41" s="1"/>
  <c r="C37" i="41"/>
  <c r="C39" i="41" s="1"/>
  <c r="D37" i="41"/>
  <c r="D39" i="41" s="1"/>
  <c r="E37" i="41"/>
  <c r="F37" i="41"/>
  <c r="G37" i="41"/>
  <c r="H37" i="41"/>
  <c r="H39" i="41" s="1"/>
  <c r="I37" i="41"/>
  <c r="I39" i="41" s="1"/>
  <c r="J37" i="41"/>
  <c r="J39" i="41" s="1"/>
  <c r="K37" i="41"/>
  <c r="K39" i="41" s="1"/>
  <c r="L37" i="41"/>
  <c r="L39" i="41" s="1"/>
  <c r="E39" i="41"/>
  <c r="F39" i="41"/>
  <c r="G39" i="41"/>
  <c r="L36" i="42"/>
  <c r="K36" i="42"/>
  <c r="J36" i="42"/>
  <c r="I36" i="42"/>
  <c r="H36" i="42"/>
  <c r="G36" i="42"/>
  <c r="F36" i="42"/>
  <c r="E36" i="42"/>
  <c r="D36" i="42"/>
  <c r="C36" i="42"/>
  <c r="B36" i="42"/>
  <c r="L35" i="42"/>
  <c r="K35" i="42"/>
  <c r="J35" i="42"/>
  <c r="I35" i="42"/>
  <c r="H35" i="42"/>
  <c r="G35" i="42"/>
  <c r="F35" i="42"/>
  <c r="E35" i="42"/>
  <c r="D35" i="42"/>
  <c r="C35" i="42"/>
  <c r="B35" i="42"/>
  <c r="L34" i="42"/>
  <c r="K34" i="42"/>
  <c r="J34" i="42"/>
  <c r="I34" i="42"/>
  <c r="H34" i="42"/>
  <c r="G34" i="42"/>
  <c r="F34" i="42"/>
  <c r="E34" i="42"/>
  <c r="D34" i="42"/>
  <c r="C34" i="42"/>
  <c r="B34" i="42"/>
  <c r="L33" i="42"/>
  <c r="K33" i="42"/>
  <c r="J33" i="42"/>
  <c r="I33" i="42"/>
  <c r="H33" i="42"/>
  <c r="G33" i="42"/>
  <c r="F33" i="42"/>
  <c r="E33" i="42"/>
  <c r="D33" i="42"/>
  <c r="C33" i="42"/>
  <c r="B33" i="42"/>
  <c r="L32" i="42"/>
  <c r="K32" i="42"/>
  <c r="J32" i="42"/>
  <c r="I32" i="42"/>
  <c r="H32" i="42"/>
  <c r="G32" i="42"/>
  <c r="F32" i="42"/>
  <c r="E32" i="42"/>
  <c r="D32" i="42"/>
  <c r="C32" i="42"/>
  <c r="B32" i="42"/>
  <c r="L31" i="42"/>
  <c r="K31" i="42"/>
  <c r="J31" i="42"/>
  <c r="I31" i="42"/>
  <c r="H31" i="42"/>
  <c r="G31" i="42"/>
  <c r="F31" i="42"/>
  <c r="E31" i="42"/>
  <c r="D31" i="42"/>
  <c r="C31" i="42"/>
  <c r="B31" i="42"/>
  <c r="L30" i="42"/>
  <c r="K30" i="42"/>
  <c r="J30" i="42"/>
  <c r="I30" i="42"/>
  <c r="H30" i="42"/>
  <c r="G30" i="42"/>
  <c r="F30" i="42"/>
  <c r="E30" i="42"/>
  <c r="D30" i="42"/>
  <c r="C30" i="42"/>
  <c r="B30" i="42"/>
  <c r="L29" i="42"/>
  <c r="K29" i="42"/>
  <c r="J29" i="42"/>
  <c r="I29" i="42"/>
  <c r="H29" i="42"/>
  <c r="G29" i="42"/>
  <c r="F29" i="42"/>
  <c r="E29" i="42"/>
  <c r="D29" i="42"/>
  <c r="C29" i="42"/>
  <c r="B29" i="42"/>
  <c r="L28" i="42"/>
  <c r="K28" i="42"/>
  <c r="J28" i="42"/>
  <c r="I28" i="42"/>
  <c r="H28" i="42"/>
  <c r="G28" i="42"/>
  <c r="F28" i="42"/>
  <c r="E28" i="42"/>
  <c r="D28" i="42"/>
  <c r="C28" i="42"/>
  <c r="B28" i="42"/>
  <c r="L24" i="42"/>
  <c r="K24" i="42"/>
  <c r="J24" i="42"/>
  <c r="I24" i="42"/>
  <c r="H24" i="42"/>
  <c r="H25" i="42" s="1"/>
  <c r="G24" i="42"/>
  <c r="F24" i="42"/>
  <c r="E24" i="42"/>
  <c r="D24" i="42"/>
  <c r="C24" i="42"/>
  <c r="B24" i="42"/>
  <c r="L23" i="42"/>
  <c r="L25" i="42" s="1"/>
  <c r="K23" i="42"/>
  <c r="K25" i="42" s="1"/>
  <c r="J23" i="42"/>
  <c r="I23" i="42"/>
  <c r="H23" i="42"/>
  <c r="G23" i="42"/>
  <c r="F23" i="42"/>
  <c r="E23" i="42"/>
  <c r="E25" i="42" s="1"/>
  <c r="D23" i="42"/>
  <c r="D25" i="42" s="1"/>
  <c r="C23" i="42"/>
  <c r="C25" i="42" s="1"/>
  <c r="B23" i="42"/>
  <c r="L22" i="42"/>
  <c r="K22" i="42"/>
  <c r="J22" i="42"/>
  <c r="I22" i="42"/>
  <c r="H22" i="42"/>
  <c r="G22" i="42"/>
  <c r="G25" i="42" s="1"/>
  <c r="F22" i="42"/>
  <c r="F25" i="42" s="1"/>
  <c r="E22" i="42"/>
  <c r="D22" i="42"/>
  <c r="C22" i="42"/>
  <c r="B22" i="42"/>
  <c r="L18" i="42"/>
  <c r="K18" i="42"/>
  <c r="J18" i="42"/>
  <c r="I18" i="42"/>
  <c r="H18" i="42"/>
  <c r="G18" i="42"/>
  <c r="F18" i="42"/>
  <c r="E18" i="42"/>
  <c r="D18" i="42"/>
  <c r="C18" i="42"/>
  <c r="C19" i="42" s="1"/>
  <c r="B18" i="42"/>
  <c r="B19" i="42" s="1"/>
  <c r="L17" i="42"/>
  <c r="K17" i="42"/>
  <c r="J17" i="42"/>
  <c r="I17" i="42"/>
  <c r="H17" i="42"/>
  <c r="G17" i="42"/>
  <c r="F17" i="42"/>
  <c r="F19" i="42" s="1"/>
  <c r="E17" i="42"/>
  <c r="D17" i="42"/>
  <c r="C17" i="42"/>
  <c r="B17" i="42"/>
  <c r="L16" i="42"/>
  <c r="K16" i="42"/>
  <c r="J16" i="42"/>
  <c r="I16" i="42"/>
  <c r="H16" i="42"/>
  <c r="H19" i="42" s="1"/>
  <c r="G16" i="42"/>
  <c r="G19" i="42" s="1"/>
  <c r="F16" i="42"/>
  <c r="E16" i="42"/>
  <c r="D16" i="42"/>
  <c r="C16" i="42"/>
  <c r="B16" i="42"/>
  <c r="L12" i="42"/>
  <c r="L13" i="42" s="1"/>
  <c r="K12" i="42"/>
  <c r="J12" i="42"/>
  <c r="I12" i="42"/>
  <c r="H12" i="42"/>
  <c r="G12" i="42"/>
  <c r="F12" i="42"/>
  <c r="E12" i="42"/>
  <c r="D12" i="42"/>
  <c r="C12" i="42"/>
  <c r="B12" i="42"/>
  <c r="L11" i="42"/>
  <c r="K11" i="42"/>
  <c r="J11" i="42"/>
  <c r="I11" i="42"/>
  <c r="H11" i="42"/>
  <c r="G11" i="42"/>
  <c r="G13" i="42" s="1"/>
  <c r="F11" i="42"/>
  <c r="F13" i="42" s="1"/>
  <c r="E11" i="42"/>
  <c r="E13" i="42" s="1"/>
  <c r="D11" i="42"/>
  <c r="C11" i="42"/>
  <c r="B11" i="42"/>
  <c r="L10" i="42"/>
  <c r="K10" i="42"/>
  <c r="K13" i="42" s="1"/>
  <c r="J10" i="42"/>
  <c r="J13" i="42" s="1"/>
  <c r="I10" i="42"/>
  <c r="I13" i="42" s="1"/>
  <c r="H10" i="42"/>
  <c r="H13" i="42" s="1"/>
  <c r="G10" i="42"/>
  <c r="F10" i="42"/>
  <c r="E10" i="42"/>
  <c r="D10" i="42"/>
  <c r="C10" i="42"/>
  <c r="B10" i="42"/>
  <c r="L6" i="42"/>
  <c r="K6" i="42"/>
  <c r="J6" i="42"/>
  <c r="I6" i="42"/>
  <c r="H6" i="42"/>
  <c r="G6" i="42"/>
  <c r="F6" i="42"/>
  <c r="E6" i="42"/>
  <c r="D6" i="42"/>
  <c r="C6" i="42"/>
  <c r="B6" i="42"/>
  <c r="L5" i="42"/>
  <c r="K5" i="42"/>
  <c r="J5" i="42"/>
  <c r="I5" i="42"/>
  <c r="H5" i="42"/>
  <c r="G5" i="42"/>
  <c r="F5" i="42"/>
  <c r="E5" i="42"/>
  <c r="D5" i="42"/>
  <c r="C5" i="42"/>
  <c r="B5" i="42"/>
  <c r="L4" i="42"/>
  <c r="K4" i="42"/>
  <c r="J4" i="42"/>
  <c r="I4" i="42"/>
  <c r="H4" i="42"/>
  <c r="G4" i="42"/>
  <c r="F4" i="42"/>
  <c r="E4" i="42"/>
  <c r="E7" i="42" s="1"/>
  <c r="D4" i="42"/>
  <c r="C4" i="42"/>
  <c r="B4" i="42"/>
  <c r="L3" i="42"/>
  <c r="K3" i="42"/>
  <c r="J3" i="42"/>
  <c r="J7" i="42" s="1"/>
  <c r="I3" i="42"/>
  <c r="H3" i="42"/>
  <c r="H7" i="42" s="1"/>
  <c r="G3" i="42"/>
  <c r="F3" i="42"/>
  <c r="F7" i="42" s="1"/>
  <c r="E3" i="42"/>
  <c r="D3" i="42"/>
  <c r="C3" i="42"/>
  <c r="B3" i="42"/>
  <c r="J25" i="42"/>
  <c r="K19" i="42"/>
  <c r="E19" i="42"/>
  <c r="D19" i="42"/>
  <c r="D13" i="42"/>
  <c r="C13" i="42"/>
  <c r="B13" i="42"/>
  <c r="G7" i="42"/>
  <c r="E41" i="41"/>
  <c r="L25" i="41"/>
  <c r="K25" i="41"/>
  <c r="J25" i="41"/>
  <c r="I25" i="41"/>
  <c r="H25" i="41"/>
  <c r="G25" i="41"/>
  <c r="F25" i="41"/>
  <c r="E25" i="41"/>
  <c r="D25" i="41"/>
  <c r="C25" i="41"/>
  <c r="B25" i="41"/>
  <c r="L19" i="41"/>
  <c r="K19" i="41"/>
  <c r="J19" i="41"/>
  <c r="I19" i="41"/>
  <c r="H19" i="41"/>
  <c r="G19" i="41"/>
  <c r="F19" i="41"/>
  <c r="E19" i="41"/>
  <c r="D19" i="41"/>
  <c r="C19" i="41"/>
  <c r="B19" i="41"/>
  <c r="L13" i="41"/>
  <c r="K13" i="41"/>
  <c r="J13" i="41"/>
  <c r="I13" i="41"/>
  <c r="H13" i="41"/>
  <c r="G13" i="41"/>
  <c r="F13" i="41"/>
  <c r="E13" i="41"/>
  <c r="D13" i="41"/>
  <c r="C13" i="41"/>
  <c r="B13" i="41"/>
  <c r="L7" i="41"/>
  <c r="K7" i="41"/>
  <c r="J7" i="41"/>
  <c r="I7" i="41"/>
  <c r="H7" i="41"/>
  <c r="G7" i="41"/>
  <c r="F7" i="41"/>
  <c r="E7" i="41"/>
  <c r="D7" i="41"/>
  <c r="C7" i="41"/>
  <c r="B7" i="41"/>
  <c r="J41" i="41" l="1"/>
  <c r="B41" i="41"/>
  <c r="I41" i="41"/>
  <c r="E37" i="42"/>
  <c r="E41" i="42" s="1"/>
  <c r="J37" i="42"/>
  <c r="J41" i="42" s="1"/>
  <c r="G37" i="42"/>
  <c r="G39" i="42" s="1"/>
  <c r="D37" i="42"/>
  <c r="D41" i="42" s="1"/>
  <c r="K37" i="42"/>
  <c r="K39" i="42" s="1"/>
  <c r="I37" i="42"/>
  <c r="I41" i="42" s="1"/>
  <c r="H37" i="42"/>
  <c r="H41" i="42" s="1"/>
  <c r="C37" i="42"/>
  <c r="C41" i="42" s="1"/>
  <c r="L37" i="42"/>
  <c r="L41" i="42" s="1"/>
  <c r="B37" i="42"/>
  <c r="B41" i="42" s="1"/>
  <c r="F37" i="42"/>
  <c r="F41" i="42" s="1"/>
  <c r="B25" i="42"/>
  <c r="I25" i="42"/>
  <c r="H41" i="41"/>
  <c r="I19" i="42"/>
  <c r="L41" i="41"/>
  <c r="C41" i="41"/>
  <c r="J19" i="42"/>
  <c r="L19" i="42"/>
  <c r="D41" i="41"/>
  <c r="K41" i="41"/>
  <c r="L7" i="42"/>
  <c r="B7" i="42"/>
  <c r="F41" i="41"/>
  <c r="K7" i="42"/>
  <c r="C7" i="42"/>
  <c r="D7" i="42"/>
  <c r="I7" i="42"/>
  <c r="K41" i="42"/>
  <c r="C39" i="42"/>
  <c r="G41" i="41"/>
  <c r="L36" i="40"/>
  <c r="K36" i="40"/>
  <c r="J36" i="40"/>
  <c r="I36" i="40"/>
  <c r="H36" i="40"/>
  <c r="G36" i="40"/>
  <c r="F36" i="40"/>
  <c r="E36" i="40"/>
  <c r="D36" i="40"/>
  <c r="C36" i="40"/>
  <c r="B36" i="40"/>
  <c r="L35" i="40"/>
  <c r="K35" i="40"/>
  <c r="J35" i="40"/>
  <c r="I35" i="40"/>
  <c r="H35" i="40"/>
  <c r="H37" i="40" s="1"/>
  <c r="G35" i="40"/>
  <c r="F35" i="40"/>
  <c r="E35" i="40"/>
  <c r="D35" i="40"/>
  <c r="C35" i="40"/>
  <c r="B35" i="40"/>
  <c r="L34" i="40"/>
  <c r="K34" i="40"/>
  <c r="J34" i="40"/>
  <c r="I34" i="40"/>
  <c r="H34" i="40"/>
  <c r="G34" i="40"/>
  <c r="F34" i="40"/>
  <c r="E34" i="40"/>
  <c r="D34" i="40"/>
  <c r="C34" i="40"/>
  <c r="B34" i="40"/>
  <c r="L33" i="40"/>
  <c r="K33" i="40"/>
  <c r="J33" i="40"/>
  <c r="I33" i="40"/>
  <c r="H33" i="40"/>
  <c r="G33" i="40"/>
  <c r="F33" i="40"/>
  <c r="E33" i="40"/>
  <c r="D33" i="40"/>
  <c r="C33" i="40"/>
  <c r="B33" i="40"/>
  <c r="L32" i="40"/>
  <c r="K32" i="40"/>
  <c r="J32" i="40"/>
  <c r="I32" i="40"/>
  <c r="I37" i="40" s="1"/>
  <c r="H32" i="40"/>
  <c r="G32" i="40"/>
  <c r="F32" i="40"/>
  <c r="E32" i="40"/>
  <c r="D32" i="40"/>
  <c r="C32" i="40"/>
  <c r="B32" i="40"/>
  <c r="L31" i="40"/>
  <c r="K31" i="40"/>
  <c r="J31" i="40"/>
  <c r="I31" i="40"/>
  <c r="H31" i="40"/>
  <c r="G31" i="40"/>
  <c r="F31" i="40"/>
  <c r="E31" i="40"/>
  <c r="D31" i="40"/>
  <c r="C31" i="40"/>
  <c r="B31" i="40"/>
  <c r="L30" i="40"/>
  <c r="K30" i="40"/>
  <c r="J30" i="40"/>
  <c r="I30" i="40"/>
  <c r="H30" i="40"/>
  <c r="G30" i="40"/>
  <c r="F30" i="40"/>
  <c r="E30" i="40"/>
  <c r="D30" i="40"/>
  <c r="C30" i="40"/>
  <c r="B30" i="40"/>
  <c r="L29" i="40"/>
  <c r="L37" i="40" s="1"/>
  <c r="K29" i="40"/>
  <c r="K37" i="40" s="1"/>
  <c r="J29" i="40"/>
  <c r="J37" i="40" s="1"/>
  <c r="I29" i="40"/>
  <c r="H29" i="40"/>
  <c r="G29" i="40"/>
  <c r="F29" i="40"/>
  <c r="E29" i="40"/>
  <c r="D29" i="40"/>
  <c r="D37" i="40" s="1"/>
  <c r="C29" i="40"/>
  <c r="C37" i="40" s="1"/>
  <c r="B29" i="40"/>
  <c r="B37" i="40" s="1"/>
  <c r="L28" i="40"/>
  <c r="K28" i="40"/>
  <c r="J28" i="40"/>
  <c r="I28" i="40"/>
  <c r="H28" i="40"/>
  <c r="G28" i="40"/>
  <c r="F28" i="40"/>
  <c r="F37" i="40" s="1"/>
  <c r="E28" i="40"/>
  <c r="E37" i="40" s="1"/>
  <c r="D28" i="40"/>
  <c r="C28" i="40"/>
  <c r="B28" i="40"/>
  <c r="L24" i="40"/>
  <c r="K24" i="40"/>
  <c r="J24" i="40"/>
  <c r="J25" i="40" s="1"/>
  <c r="I24" i="40"/>
  <c r="H24" i="40"/>
  <c r="G24" i="40"/>
  <c r="F24" i="40"/>
  <c r="E24" i="40"/>
  <c r="D24" i="40"/>
  <c r="C24" i="40"/>
  <c r="B24" i="40"/>
  <c r="B25" i="40" s="1"/>
  <c r="L23" i="40"/>
  <c r="L25" i="40" s="1"/>
  <c r="K23" i="40"/>
  <c r="K25" i="40" s="1"/>
  <c r="J23" i="40"/>
  <c r="I23" i="40"/>
  <c r="H23" i="40"/>
  <c r="G23" i="40"/>
  <c r="F23" i="40"/>
  <c r="E23" i="40"/>
  <c r="E25" i="40" s="1"/>
  <c r="D23" i="40"/>
  <c r="C23" i="40"/>
  <c r="C25" i="40" s="1"/>
  <c r="B23" i="40"/>
  <c r="L22" i="40"/>
  <c r="K22" i="40"/>
  <c r="J22" i="40"/>
  <c r="I22" i="40"/>
  <c r="I25" i="40" s="1"/>
  <c r="H22" i="40"/>
  <c r="H25" i="40" s="1"/>
  <c r="G22" i="40"/>
  <c r="G25" i="40" s="1"/>
  <c r="F22" i="40"/>
  <c r="F25" i="40" s="1"/>
  <c r="E22" i="40"/>
  <c r="D22" i="40"/>
  <c r="C22" i="40"/>
  <c r="B22" i="40"/>
  <c r="L18" i="40"/>
  <c r="K18" i="40"/>
  <c r="J18" i="40"/>
  <c r="I18" i="40"/>
  <c r="H18" i="40"/>
  <c r="G18" i="40"/>
  <c r="F18" i="40"/>
  <c r="E18" i="40"/>
  <c r="D18" i="40"/>
  <c r="C18" i="40"/>
  <c r="B18" i="40"/>
  <c r="L17" i="40"/>
  <c r="K17" i="40"/>
  <c r="J17" i="40"/>
  <c r="I17" i="40"/>
  <c r="H17" i="40"/>
  <c r="G17" i="40"/>
  <c r="F17" i="40"/>
  <c r="F19" i="40" s="1"/>
  <c r="E17" i="40"/>
  <c r="E19" i="40" s="1"/>
  <c r="D17" i="40"/>
  <c r="D19" i="40" s="1"/>
  <c r="C17" i="40"/>
  <c r="B17" i="40"/>
  <c r="L16" i="40"/>
  <c r="K16" i="40"/>
  <c r="J16" i="40"/>
  <c r="I16" i="40"/>
  <c r="H16" i="40"/>
  <c r="H19" i="40" s="1"/>
  <c r="G16" i="40"/>
  <c r="G19" i="40" s="1"/>
  <c r="F16" i="40"/>
  <c r="E16" i="40"/>
  <c r="D16" i="40"/>
  <c r="C16" i="40"/>
  <c r="B16" i="40"/>
  <c r="L12" i="40"/>
  <c r="L13" i="40" s="1"/>
  <c r="K12" i="40"/>
  <c r="J12" i="40"/>
  <c r="I12" i="40"/>
  <c r="H12" i="40"/>
  <c r="G12" i="40"/>
  <c r="F12" i="40"/>
  <c r="E12" i="40"/>
  <c r="D12" i="40"/>
  <c r="D13" i="40" s="1"/>
  <c r="C12" i="40"/>
  <c r="B12" i="40"/>
  <c r="L11" i="40"/>
  <c r="K11" i="40"/>
  <c r="J11" i="40"/>
  <c r="I11" i="40"/>
  <c r="H11" i="40"/>
  <c r="G11" i="40"/>
  <c r="F11" i="40"/>
  <c r="E11" i="40"/>
  <c r="D11" i="40"/>
  <c r="C11" i="40"/>
  <c r="B11" i="40"/>
  <c r="L10" i="40"/>
  <c r="K10" i="40"/>
  <c r="K13" i="40" s="1"/>
  <c r="J10" i="40"/>
  <c r="J13" i="40" s="1"/>
  <c r="I10" i="40"/>
  <c r="I13" i="40" s="1"/>
  <c r="H10" i="40"/>
  <c r="H13" i="40" s="1"/>
  <c r="G10" i="40"/>
  <c r="F10" i="40"/>
  <c r="E10" i="40"/>
  <c r="D10" i="40"/>
  <c r="C10" i="40"/>
  <c r="C13" i="40" s="1"/>
  <c r="B10" i="40"/>
  <c r="B13" i="40" s="1"/>
  <c r="L6" i="40"/>
  <c r="K6" i="40"/>
  <c r="J6" i="40"/>
  <c r="I6" i="40"/>
  <c r="H6" i="40"/>
  <c r="G6" i="40"/>
  <c r="F6" i="40"/>
  <c r="E6" i="40"/>
  <c r="D6" i="40"/>
  <c r="C6" i="40"/>
  <c r="B6" i="40"/>
  <c r="L5" i="40"/>
  <c r="K5" i="40"/>
  <c r="J5" i="40"/>
  <c r="I5" i="40"/>
  <c r="H5" i="40"/>
  <c r="H7" i="40" s="1"/>
  <c r="G5" i="40"/>
  <c r="F5" i="40"/>
  <c r="E5" i="40"/>
  <c r="D5" i="40"/>
  <c r="C5" i="40"/>
  <c r="B5" i="40"/>
  <c r="L4" i="40"/>
  <c r="K4" i="40"/>
  <c r="J4" i="40"/>
  <c r="I4" i="40"/>
  <c r="I7" i="40" s="1"/>
  <c r="H4" i="40"/>
  <c r="G4" i="40"/>
  <c r="F4" i="40"/>
  <c r="E4" i="40"/>
  <c r="D4" i="40"/>
  <c r="C4" i="40"/>
  <c r="B4" i="40"/>
  <c r="B7" i="40" s="1"/>
  <c r="L3" i="40"/>
  <c r="L7" i="40" s="1"/>
  <c r="K3" i="40"/>
  <c r="J3" i="40"/>
  <c r="I3" i="40"/>
  <c r="H3" i="40"/>
  <c r="G3" i="40"/>
  <c r="F3" i="40"/>
  <c r="E3" i="40"/>
  <c r="E7" i="40" s="1"/>
  <c r="D3" i="40"/>
  <c r="C3" i="40"/>
  <c r="B3" i="40"/>
  <c r="G37" i="40"/>
  <c r="D25" i="40"/>
  <c r="C19" i="40"/>
  <c r="B19" i="40"/>
  <c r="L19" i="40"/>
  <c r="G13" i="40"/>
  <c r="F13" i="40"/>
  <c r="E13" i="40"/>
  <c r="B37" i="39"/>
  <c r="C37" i="39"/>
  <c r="D37" i="39"/>
  <c r="E37" i="39"/>
  <c r="F37" i="39"/>
  <c r="G37" i="39"/>
  <c r="H37" i="39"/>
  <c r="I37" i="39"/>
  <c r="J37" i="39"/>
  <c r="K37" i="39"/>
  <c r="L37" i="39"/>
  <c r="K19" i="40"/>
  <c r="J19" i="40"/>
  <c r="I19" i="40"/>
  <c r="L25" i="39"/>
  <c r="K25" i="39"/>
  <c r="J25" i="39"/>
  <c r="I25" i="39"/>
  <c r="H25" i="39"/>
  <c r="G25" i="39"/>
  <c r="F25" i="39"/>
  <c r="E25" i="39"/>
  <c r="D25" i="39"/>
  <c r="C25" i="39"/>
  <c r="B25" i="39"/>
  <c r="L19" i="39"/>
  <c r="K19" i="39"/>
  <c r="J19" i="39"/>
  <c r="I19" i="39"/>
  <c r="H19" i="39"/>
  <c r="G19" i="39"/>
  <c r="F19" i="39"/>
  <c r="E19" i="39"/>
  <c r="D19" i="39"/>
  <c r="C19" i="39"/>
  <c r="B19" i="39"/>
  <c r="L13" i="39"/>
  <c r="K13" i="39"/>
  <c r="J13" i="39"/>
  <c r="I13" i="39"/>
  <c r="H13" i="39"/>
  <c r="G13" i="39"/>
  <c r="F13" i="39"/>
  <c r="E13" i="39"/>
  <c r="D13" i="39"/>
  <c r="C13" i="39"/>
  <c r="B13" i="39"/>
  <c r="L7" i="39"/>
  <c r="K7" i="39"/>
  <c r="J7" i="39"/>
  <c r="I7" i="39"/>
  <c r="H7" i="39"/>
  <c r="G7" i="39"/>
  <c r="F7" i="39"/>
  <c r="E7" i="39"/>
  <c r="D7" i="39"/>
  <c r="C7" i="39"/>
  <c r="B7" i="39"/>
  <c r="F39" i="42" l="1"/>
  <c r="J39" i="42"/>
  <c r="E39" i="42"/>
  <c r="B39" i="42"/>
  <c r="G41" i="42"/>
  <c r="D39" i="42"/>
  <c r="H39" i="42"/>
  <c r="I39" i="42"/>
  <c r="L39" i="42"/>
  <c r="C7" i="40"/>
  <c r="K7" i="40"/>
  <c r="J7" i="40"/>
  <c r="J39" i="40" s="1"/>
  <c r="D7" i="40"/>
  <c r="D41" i="40" s="1"/>
  <c r="G7" i="40"/>
  <c r="F7" i="40"/>
  <c r="F39" i="40" s="1"/>
  <c r="G41" i="39"/>
  <c r="H39" i="39"/>
  <c r="C41" i="39"/>
  <c r="K41" i="39"/>
  <c r="D39" i="39"/>
  <c r="L41" i="39"/>
  <c r="L39" i="39"/>
  <c r="J39" i="39"/>
  <c r="B39" i="39"/>
  <c r="K39" i="39"/>
  <c r="I39" i="39"/>
  <c r="G39" i="39"/>
  <c r="F39" i="39"/>
  <c r="C39" i="39"/>
  <c r="E39" i="39"/>
  <c r="H41" i="39"/>
  <c r="I41" i="39"/>
  <c r="B41" i="39"/>
  <c r="J41" i="39"/>
  <c r="E41" i="39"/>
  <c r="I41" i="40"/>
  <c r="I39" i="40"/>
  <c r="J41" i="40"/>
  <c r="C39" i="40"/>
  <c r="C41" i="40"/>
  <c r="H41" i="40"/>
  <c r="H39" i="40"/>
  <c r="B41" i="40"/>
  <c r="B39" i="40"/>
  <c r="G39" i="40"/>
  <c r="G41" i="40"/>
  <c r="K41" i="40"/>
  <c r="K39" i="40"/>
  <c r="L41" i="40"/>
  <c r="L39" i="40"/>
  <c r="E39" i="40"/>
  <c r="E41" i="40"/>
  <c r="D41" i="39"/>
  <c r="F41" i="39"/>
  <c r="B29" i="38"/>
  <c r="C29" i="38"/>
  <c r="D29" i="38"/>
  <c r="E29" i="38"/>
  <c r="E37" i="38"/>
  <c r="F29" i="38"/>
  <c r="F37" i="38"/>
  <c r="G29" i="38"/>
  <c r="G37" i="38"/>
  <c r="H29" i="38"/>
  <c r="H37" i="38"/>
  <c r="I29" i="38"/>
  <c r="J29" i="38"/>
  <c r="K29" i="38"/>
  <c r="L29" i="38"/>
  <c r="B30" i="38"/>
  <c r="C30" i="38"/>
  <c r="D30" i="38"/>
  <c r="E30" i="38"/>
  <c r="F30" i="38"/>
  <c r="G30" i="38"/>
  <c r="H30" i="38"/>
  <c r="I30" i="38"/>
  <c r="J30" i="38"/>
  <c r="K30" i="38"/>
  <c r="L30" i="38"/>
  <c r="B31" i="38"/>
  <c r="C31" i="38"/>
  <c r="D31" i="38"/>
  <c r="E31" i="38"/>
  <c r="F31" i="38"/>
  <c r="G31" i="38"/>
  <c r="H31" i="38"/>
  <c r="I31" i="38"/>
  <c r="J31" i="38"/>
  <c r="K31" i="38"/>
  <c r="L31" i="38"/>
  <c r="B32" i="38"/>
  <c r="C32" i="38"/>
  <c r="D32" i="38"/>
  <c r="E32" i="38"/>
  <c r="F32" i="38"/>
  <c r="G32" i="38"/>
  <c r="H32" i="38"/>
  <c r="I32" i="38"/>
  <c r="J32" i="38"/>
  <c r="K32" i="38"/>
  <c r="L32" i="38"/>
  <c r="B33" i="38"/>
  <c r="C33" i="38"/>
  <c r="D33" i="38"/>
  <c r="E33" i="38"/>
  <c r="F33" i="38"/>
  <c r="G33" i="38"/>
  <c r="H33" i="38"/>
  <c r="I33" i="38"/>
  <c r="J33" i="38"/>
  <c r="K33" i="38"/>
  <c r="L33" i="38"/>
  <c r="B34" i="38"/>
  <c r="C34" i="38"/>
  <c r="D34" i="38"/>
  <c r="E34" i="38"/>
  <c r="F34" i="38"/>
  <c r="G34" i="38"/>
  <c r="H34" i="38"/>
  <c r="I34" i="38"/>
  <c r="J34" i="38"/>
  <c r="K34" i="38"/>
  <c r="L34" i="38"/>
  <c r="B35" i="38"/>
  <c r="C35" i="38"/>
  <c r="D35" i="38"/>
  <c r="E35" i="38"/>
  <c r="F35" i="38"/>
  <c r="G35" i="38"/>
  <c r="H35" i="38"/>
  <c r="I35" i="38"/>
  <c r="J35" i="38"/>
  <c r="K35" i="38"/>
  <c r="L35" i="38"/>
  <c r="L28" i="38"/>
  <c r="K28" i="38"/>
  <c r="J28" i="38"/>
  <c r="I28" i="38"/>
  <c r="H28" i="38"/>
  <c r="G28" i="38"/>
  <c r="F28" i="38"/>
  <c r="E28" i="38"/>
  <c r="D28" i="38"/>
  <c r="C28" i="38"/>
  <c r="B28" i="38"/>
  <c r="L36" i="38"/>
  <c r="K36" i="38"/>
  <c r="J36" i="38"/>
  <c r="I36" i="38"/>
  <c r="H36" i="38"/>
  <c r="G36" i="38"/>
  <c r="F36" i="38"/>
  <c r="E36" i="38"/>
  <c r="D36" i="38"/>
  <c r="C36" i="38"/>
  <c r="B36" i="38"/>
  <c r="L24" i="38"/>
  <c r="K24" i="38"/>
  <c r="J24" i="38"/>
  <c r="I24" i="38"/>
  <c r="H24" i="38"/>
  <c r="G24" i="38"/>
  <c r="F24" i="38"/>
  <c r="E24" i="38"/>
  <c r="D24" i="38"/>
  <c r="C24" i="38"/>
  <c r="B24" i="38"/>
  <c r="L23" i="38"/>
  <c r="L25" i="38"/>
  <c r="K23" i="38"/>
  <c r="J23" i="38"/>
  <c r="I23" i="38"/>
  <c r="H23" i="38"/>
  <c r="G23" i="38"/>
  <c r="F23" i="38"/>
  <c r="E23" i="38"/>
  <c r="D23" i="38"/>
  <c r="C23" i="38"/>
  <c r="B23" i="38"/>
  <c r="B25" i="38"/>
  <c r="L22" i="38"/>
  <c r="K22" i="38"/>
  <c r="J22" i="38"/>
  <c r="I22" i="38"/>
  <c r="H22" i="38"/>
  <c r="G22" i="38"/>
  <c r="F22" i="38"/>
  <c r="E22" i="38"/>
  <c r="D22" i="38"/>
  <c r="C22" i="38"/>
  <c r="B22" i="38"/>
  <c r="L18" i="38"/>
  <c r="K18" i="38"/>
  <c r="J18" i="38"/>
  <c r="I18" i="38"/>
  <c r="H18" i="38"/>
  <c r="G18" i="38"/>
  <c r="F18" i="38"/>
  <c r="E18" i="38"/>
  <c r="D18" i="38"/>
  <c r="C18" i="38"/>
  <c r="B18" i="38"/>
  <c r="L17" i="38"/>
  <c r="K17" i="38"/>
  <c r="J17" i="38"/>
  <c r="I17" i="38"/>
  <c r="H17" i="38"/>
  <c r="G17" i="38"/>
  <c r="F17" i="38"/>
  <c r="E17" i="38"/>
  <c r="D17" i="38"/>
  <c r="C17" i="38"/>
  <c r="B17" i="38"/>
  <c r="L16" i="38"/>
  <c r="K16" i="38"/>
  <c r="J16" i="38"/>
  <c r="I16" i="38"/>
  <c r="H16" i="38"/>
  <c r="G16" i="38"/>
  <c r="F16" i="38"/>
  <c r="E16" i="38"/>
  <c r="D16" i="38"/>
  <c r="C16" i="38"/>
  <c r="C19" i="38"/>
  <c r="B16" i="38"/>
  <c r="B19" i="38"/>
  <c r="L12" i="38"/>
  <c r="K12" i="38"/>
  <c r="J12" i="38"/>
  <c r="I12" i="38"/>
  <c r="H12" i="38"/>
  <c r="G12" i="38"/>
  <c r="F12" i="38"/>
  <c r="E12" i="38"/>
  <c r="D12" i="38"/>
  <c r="C12" i="38"/>
  <c r="B12" i="38"/>
  <c r="L11" i="38"/>
  <c r="K11" i="38"/>
  <c r="J11" i="38"/>
  <c r="I11" i="38"/>
  <c r="H11" i="38"/>
  <c r="G11" i="38"/>
  <c r="F11" i="38"/>
  <c r="E11" i="38"/>
  <c r="D11" i="38"/>
  <c r="C11" i="38"/>
  <c r="B11" i="38"/>
  <c r="L10" i="38"/>
  <c r="K10" i="38"/>
  <c r="J10" i="38"/>
  <c r="I10" i="38"/>
  <c r="H10" i="38"/>
  <c r="G10" i="38"/>
  <c r="F10" i="38"/>
  <c r="E10" i="38"/>
  <c r="D10" i="38"/>
  <c r="C10" i="38"/>
  <c r="C13" i="38"/>
  <c r="B10" i="38"/>
  <c r="C3" i="38"/>
  <c r="D3" i="38"/>
  <c r="E3" i="38"/>
  <c r="F3" i="38"/>
  <c r="G3" i="38"/>
  <c r="G7" i="38"/>
  <c r="H3" i="38"/>
  <c r="I3" i="38"/>
  <c r="J3" i="38"/>
  <c r="K3" i="38"/>
  <c r="L3" i="38"/>
  <c r="C4" i="38"/>
  <c r="D4" i="38"/>
  <c r="E4" i="38"/>
  <c r="E7" i="38"/>
  <c r="F4" i="38"/>
  <c r="G4" i="38"/>
  <c r="H4" i="38"/>
  <c r="I4" i="38"/>
  <c r="J4" i="38"/>
  <c r="K4" i="38"/>
  <c r="L4" i="38"/>
  <c r="C5" i="38"/>
  <c r="D5" i="38"/>
  <c r="E5" i="38"/>
  <c r="F5" i="38"/>
  <c r="G5" i="38"/>
  <c r="H5" i="38"/>
  <c r="I5" i="38"/>
  <c r="J5" i="38"/>
  <c r="K5" i="38"/>
  <c r="L5" i="38"/>
  <c r="C6" i="38"/>
  <c r="D6" i="38"/>
  <c r="E6" i="38"/>
  <c r="F6" i="38"/>
  <c r="G6" i="38"/>
  <c r="H6" i="38"/>
  <c r="I6" i="38"/>
  <c r="J6" i="38"/>
  <c r="K6" i="38"/>
  <c r="L6" i="38"/>
  <c r="B6" i="38"/>
  <c r="B7" i="38"/>
  <c r="B4" i="38"/>
  <c r="B5" i="38"/>
  <c r="B3" i="38"/>
  <c r="K13" i="38"/>
  <c r="B37" i="37"/>
  <c r="B39" i="37"/>
  <c r="C37" i="37"/>
  <c r="C41" i="37"/>
  <c r="D37" i="37"/>
  <c r="D39" i="37"/>
  <c r="E37" i="37"/>
  <c r="E39" i="37"/>
  <c r="F37" i="37"/>
  <c r="G37" i="37"/>
  <c r="H37" i="37"/>
  <c r="H39" i="37"/>
  <c r="I37" i="37"/>
  <c r="J37" i="37"/>
  <c r="K37" i="37"/>
  <c r="K39" i="37"/>
  <c r="L37" i="37"/>
  <c r="L41" i="37"/>
  <c r="L25" i="37"/>
  <c r="K25" i="37"/>
  <c r="J25" i="37"/>
  <c r="I25" i="37"/>
  <c r="H25" i="37"/>
  <c r="G25" i="37"/>
  <c r="F25" i="37"/>
  <c r="E25" i="37"/>
  <c r="D25" i="37"/>
  <c r="C25" i="37"/>
  <c r="B25" i="37"/>
  <c r="L19" i="37"/>
  <c r="K19" i="37"/>
  <c r="J19" i="37"/>
  <c r="I19" i="37"/>
  <c r="H19" i="37"/>
  <c r="G19" i="37"/>
  <c r="F19" i="37"/>
  <c r="E19" i="37"/>
  <c r="D19" i="37"/>
  <c r="C19" i="37"/>
  <c r="B19" i="37"/>
  <c r="L13" i="37"/>
  <c r="K13" i="37"/>
  <c r="J13" i="37"/>
  <c r="I13" i="37"/>
  <c r="H13" i="37"/>
  <c r="G13" i="37"/>
  <c r="F13" i="37"/>
  <c r="E13" i="37"/>
  <c r="D13" i="37"/>
  <c r="C13" i="37"/>
  <c r="B13" i="37"/>
  <c r="L7" i="37"/>
  <c r="K7" i="37"/>
  <c r="J7" i="37"/>
  <c r="I7" i="37"/>
  <c r="H7" i="37"/>
  <c r="G7" i="37"/>
  <c r="F7" i="37"/>
  <c r="E7" i="37"/>
  <c r="D7" i="37"/>
  <c r="C7" i="37"/>
  <c r="B7" i="37"/>
  <c r="B37" i="35"/>
  <c r="C37" i="35"/>
  <c r="D37" i="35"/>
  <c r="E37" i="35"/>
  <c r="F37" i="35"/>
  <c r="G37" i="35"/>
  <c r="H37" i="35"/>
  <c r="I37" i="35"/>
  <c r="J37" i="35"/>
  <c r="K37" i="35"/>
  <c r="L37" i="35"/>
  <c r="L36" i="36"/>
  <c r="K36" i="36"/>
  <c r="J36" i="36"/>
  <c r="I36" i="36"/>
  <c r="H36" i="36"/>
  <c r="G36" i="36"/>
  <c r="F36" i="36"/>
  <c r="E36" i="36"/>
  <c r="D36" i="36"/>
  <c r="C36" i="36"/>
  <c r="B36" i="36"/>
  <c r="L35" i="36"/>
  <c r="K35" i="36"/>
  <c r="J35" i="36"/>
  <c r="I35" i="36"/>
  <c r="H35" i="36"/>
  <c r="G35" i="36"/>
  <c r="F35" i="36"/>
  <c r="E35" i="36"/>
  <c r="D35" i="36"/>
  <c r="C35" i="36"/>
  <c r="B35" i="36"/>
  <c r="L34" i="36"/>
  <c r="K34" i="36"/>
  <c r="J34" i="36"/>
  <c r="I34" i="36"/>
  <c r="H34" i="36"/>
  <c r="G34" i="36"/>
  <c r="F34" i="36"/>
  <c r="E34" i="36"/>
  <c r="D34" i="36"/>
  <c r="C34" i="36"/>
  <c r="B34" i="36"/>
  <c r="L33" i="36"/>
  <c r="K33" i="36"/>
  <c r="J33" i="36"/>
  <c r="I33" i="36"/>
  <c r="H33" i="36"/>
  <c r="G33" i="36"/>
  <c r="F33" i="36"/>
  <c r="E33" i="36"/>
  <c r="D33" i="36"/>
  <c r="C33" i="36"/>
  <c r="B33" i="36"/>
  <c r="L32" i="36"/>
  <c r="K32" i="36"/>
  <c r="J32" i="36"/>
  <c r="I32" i="36"/>
  <c r="H32" i="36"/>
  <c r="G32" i="36"/>
  <c r="F32" i="36"/>
  <c r="E32" i="36"/>
  <c r="D32" i="36"/>
  <c r="C32" i="36"/>
  <c r="B32" i="36"/>
  <c r="L31" i="36"/>
  <c r="K31" i="36"/>
  <c r="J31" i="36"/>
  <c r="I31" i="36"/>
  <c r="H31" i="36"/>
  <c r="G31" i="36"/>
  <c r="F31" i="36"/>
  <c r="E31" i="36"/>
  <c r="D31" i="36"/>
  <c r="C31" i="36"/>
  <c r="B31" i="36"/>
  <c r="L30" i="36"/>
  <c r="K30" i="36"/>
  <c r="J30" i="36"/>
  <c r="I30" i="36"/>
  <c r="H30" i="36"/>
  <c r="G30" i="36"/>
  <c r="F30" i="36"/>
  <c r="E30" i="36"/>
  <c r="D30" i="36"/>
  <c r="C30" i="36"/>
  <c r="B30" i="36"/>
  <c r="L29" i="36"/>
  <c r="K29" i="36"/>
  <c r="J29" i="36"/>
  <c r="I29" i="36"/>
  <c r="H29" i="36"/>
  <c r="G29" i="36"/>
  <c r="F29" i="36"/>
  <c r="E29" i="36"/>
  <c r="D29" i="36"/>
  <c r="C29" i="36"/>
  <c r="B29" i="36"/>
  <c r="L28" i="36"/>
  <c r="K28" i="36"/>
  <c r="J28" i="36"/>
  <c r="I28" i="36"/>
  <c r="H28" i="36"/>
  <c r="G28" i="36"/>
  <c r="F28" i="36"/>
  <c r="E28" i="36"/>
  <c r="D28" i="36"/>
  <c r="C28" i="36"/>
  <c r="B28" i="36"/>
  <c r="L24" i="36"/>
  <c r="K24" i="36"/>
  <c r="J24" i="36"/>
  <c r="I24" i="36"/>
  <c r="H24" i="36"/>
  <c r="G24" i="36"/>
  <c r="F24" i="36"/>
  <c r="E24" i="36"/>
  <c r="D24" i="36"/>
  <c r="C24" i="36"/>
  <c r="B24" i="36"/>
  <c r="L23" i="36"/>
  <c r="K23" i="36"/>
  <c r="J23" i="36"/>
  <c r="J25" i="36"/>
  <c r="I23" i="36"/>
  <c r="I25" i="36"/>
  <c r="H23" i="36"/>
  <c r="G23" i="36"/>
  <c r="F23" i="36"/>
  <c r="E23" i="36"/>
  <c r="D23" i="36"/>
  <c r="C23" i="36"/>
  <c r="B23" i="36"/>
  <c r="L22" i="36"/>
  <c r="K22" i="36"/>
  <c r="J22" i="36"/>
  <c r="I22" i="36"/>
  <c r="H22" i="36"/>
  <c r="G22" i="36"/>
  <c r="F22" i="36"/>
  <c r="E22" i="36"/>
  <c r="D22" i="36"/>
  <c r="C22" i="36"/>
  <c r="B22" i="36"/>
  <c r="L18" i="36"/>
  <c r="K18" i="36"/>
  <c r="J18" i="36"/>
  <c r="I18" i="36"/>
  <c r="I19" i="36"/>
  <c r="H18" i="36"/>
  <c r="G18" i="36"/>
  <c r="F18" i="36"/>
  <c r="E18" i="36"/>
  <c r="D18" i="36"/>
  <c r="C18" i="36"/>
  <c r="B18" i="36"/>
  <c r="L17" i="36"/>
  <c r="L19" i="36"/>
  <c r="K17" i="36"/>
  <c r="J17" i="36"/>
  <c r="I17" i="36"/>
  <c r="H17" i="36"/>
  <c r="G17" i="36"/>
  <c r="F17" i="36"/>
  <c r="E17" i="36"/>
  <c r="D17" i="36"/>
  <c r="C17" i="36"/>
  <c r="B17" i="36"/>
  <c r="L16" i="36"/>
  <c r="K16" i="36"/>
  <c r="K19" i="36"/>
  <c r="J16" i="36"/>
  <c r="I16" i="36"/>
  <c r="H16" i="36"/>
  <c r="G16" i="36"/>
  <c r="F16" i="36"/>
  <c r="E16" i="36"/>
  <c r="D16" i="36"/>
  <c r="C16" i="36"/>
  <c r="B16" i="36"/>
  <c r="L12" i="36"/>
  <c r="K12" i="36"/>
  <c r="J12" i="36"/>
  <c r="J13" i="36"/>
  <c r="I12" i="36"/>
  <c r="H12" i="36"/>
  <c r="G12" i="36"/>
  <c r="F12" i="36"/>
  <c r="E12" i="36"/>
  <c r="D12" i="36"/>
  <c r="C12" i="36"/>
  <c r="B12" i="36"/>
  <c r="L11" i="36"/>
  <c r="K11" i="36"/>
  <c r="J11" i="36"/>
  <c r="I11" i="36"/>
  <c r="H11" i="36"/>
  <c r="G11" i="36"/>
  <c r="F11" i="36"/>
  <c r="E11" i="36"/>
  <c r="E13" i="36"/>
  <c r="D11" i="36"/>
  <c r="C11" i="36"/>
  <c r="B11" i="36"/>
  <c r="L10" i="36"/>
  <c r="K10" i="36"/>
  <c r="J10" i="36"/>
  <c r="I10" i="36"/>
  <c r="H10" i="36"/>
  <c r="G10" i="36"/>
  <c r="G13" i="36"/>
  <c r="F10" i="36"/>
  <c r="E10" i="36"/>
  <c r="D10" i="36"/>
  <c r="C10" i="36"/>
  <c r="B10" i="36"/>
  <c r="L6" i="36"/>
  <c r="K6" i="36"/>
  <c r="J6" i="36"/>
  <c r="I6" i="36"/>
  <c r="H6" i="36"/>
  <c r="G6" i="36"/>
  <c r="F6" i="36"/>
  <c r="E6" i="36"/>
  <c r="D6" i="36"/>
  <c r="C6" i="36"/>
  <c r="B6" i="36"/>
  <c r="L5" i="36"/>
  <c r="K5" i="36"/>
  <c r="J5" i="36"/>
  <c r="I5" i="36"/>
  <c r="H5" i="36"/>
  <c r="G5" i="36"/>
  <c r="F5" i="36"/>
  <c r="E5" i="36"/>
  <c r="D5" i="36"/>
  <c r="C5" i="36"/>
  <c r="B5" i="36"/>
  <c r="L4" i="36"/>
  <c r="K4" i="36"/>
  <c r="J4" i="36"/>
  <c r="I4" i="36"/>
  <c r="H4" i="36"/>
  <c r="H7" i="36"/>
  <c r="G4" i="36"/>
  <c r="F4" i="36"/>
  <c r="E4" i="36"/>
  <c r="D4" i="36"/>
  <c r="C4" i="36"/>
  <c r="B4" i="36"/>
  <c r="L3" i="36"/>
  <c r="K3" i="36"/>
  <c r="K7" i="36"/>
  <c r="J3" i="36"/>
  <c r="I3" i="36"/>
  <c r="H3" i="36"/>
  <c r="G3" i="36"/>
  <c r="F3" i="36"/>
  <c r="E3" i="36"/>
  <c r="D3" i="36"/>
  <c r="D7" i="36"/>
  <c r="C3" i="36"/>
  <c r="C7" i="36"/>
  <c r="B3" i="36"/>
  <c r="L25" i="35"/>
  <c r="K25" i="35"/>
  <c r="J25" i="35"/>
  <c r="I25" i="35"/>
  <c r="H25" i="35"/>
  <c r="G25" i="35"/>
  <c r="F25" i="35"/>
  <c r="E25" i="35"/>
  <c r="D25" i="35"/>
  <c r="C25" i="35"/>
  <c r="B25" i="35"/>
  <c r="L19" i="35"/>
  <c r="K19" i="35"/>
  <c r="K41" i="35"/>
  <c r="K41" i="36"/>
  <c r="J19" i="35"/>
  <c r="I19" i="35"/>
  <c r="H19" i="35"/>
  <c r="G19" i="35"/>
  <c r="F19" i="35"/>
  <c r="E19" i="35"/>
  <c r="D19" i="35"/>
  <c r="C19" i="35"/>
  <c r="C39" i="35"/>
  <c r="B19" i="35"/>
  <c r="L13" i="35"/>
  <c r="K13" i="35"/>
  <c r="J13" i="35"/>
  <c r="I13" i="35"/>
  <c r="H13" i="35"/>
  <c r="G13" i="35"/>
  <c r="F13" i="35"/>
  <c r="E13" i="35"/>
  <c r="D13" i="35"/>
  <c r="C13" i="35"/>
  <c r="B13" i="35"/>
  <c r="L7" i="35"/>
  <c r="K7" i="35"/>
  <c r="J7" i="35"/>
  <c r="I7" i="35"/>
  <c r="H7" i="35"/>
  <c r="H41" i="35"/>
  <c r="H41" i="36"/>
  <c r="G7" i="35"/>
  <c r="F7" i="35"/>
  <c r="E7" i="35"/>
  <c r="D7" i="35"/>
  <c r="C7" i="35"/>
  <c r="B7" i="35"/>
  <c r="L41" i="34"/>
  <c r="K41" i="34"/>
  <c r="J41" i="34"/>
  <c r="I41" i="34"/>
  <c r="H41" i="34"/>
  <c r="G41" i="34"/>
  <c r="F41" i="34"/>
  <c r="E41" i="34"/>
  <c r="D41" i="34"/>
  <c r="C41" i="34"/>
  <c r="B41" i="34"/>
  <c r="L36" i="34"/>
  <c r="K36" i="34"/>
  <c r="J36" i="34"/>
  <c r="I36" i="34"/>
  <c r="H36" i="34"/>
  <c r="G36" i="34"/>
  <c r="F36" i="34"/>
  <c r="E36" i="34"/>
  <c r="D36" i="34"/>
  <c r="C36" i="34"/>
  <c r="B36" i="34"/>
  <c r="L35" i="34"/>
  <c r="K35" i="34"/>
  <c r="J35" i="34"/>
  <c r="I35" i="34"/>
  <c r="H35" i="34"/>
  <c r="G35" i="34"/>
  <c r="F35" i="34"/>
  <c r="E35" i="34"/>
  <c r="D35" i="34"/>
  <c r="C35" i="34"/>
  <c r="B35" i="34"/>
  <c r="L34" i="34"/>
  <c r="K34" i="34"/>
  <c r="J34" i="34"/>
  <c r="I34" i="34"/>
  <c r="H34" i="34"/>
  <c r="G34" i="34"/>
  <c r="F34" i="34"/>
  <c r="E34" i="34"/>
  <c r="D34" i="34"/>
  <c r="C34" i="34"/>
  <c r="B34" i="34"/>
  <c r="L33" i="34"/>
  <c r="K33" i="34"/>
  <c r="J33" i="34"/>
  <c r="I33" i="34"/>
  <c r="H33" i="34"/>
  <c r="G33" i="34"/>
  <c r="F33" i="34"/>
  <c r="E33" i="34"/>
  <c r="D33" i="34"/>
  <c r="C33" i="34"/>
  <c r="B33" i="34"/>
  <c r="L32" i="34"/>
  <c r="K32" i="34"/>
  <c r="J32" i="34"/>
  <c r="I32" i="34"/>
  <c r="H32" i="34"/>
  <c r="G32" i="34"/>
  <c r="F32" i="34"/>
  <c r="E32" i="34"/>
  <c r="D32" i="34"/>
  <c r="C32" i="34"/>
  <c r="B32" i="34"/>
  <c r="L31" i="34"/>
  <c r="K31" i="34"/>
  <c r="K37" i="34"/>
  <c r="J31" i="34"/>
  <c r="I31" i="34"/>
  <c r="H31" i="34"/>
  <c r="G31" i="34"/>
  <c r="G37" i="34"/>
  <c r="F31" i="34"/>
  <c r="E31" i="34"/>
  <c r="D31" i="34"/>
  <c r="C31" i="34"/>
  <c r="C37" i="34"/>
  <c r="B31" i="34"/>
  <c r="L30" i="34"/>
  <c r="K30" i="34"/>
  <c r="J30" i="34"/>
  <c r="I30" i="34"/>
  <c r="H30" i="34"/>
  <c r="G30" i="34"/>
  <c r="F30" i="34"/>
  <c r="F37" i="34"/>
  <c r="E30" i="34"/>
  <c r="D30" i="34"/>
  <c r="C30" i="34"/>
  <c r="B30" i="34"/>
  <c r="B37" i="34"/>
  <c r="L29" i="34"/>
  <c r="K29" i="34"/>
  <c r="J29" i="34"/>
  <c r="I29" i="34"/>
  <c r="I37" i="34"/>
  <c r="H29" i="34"/>
  <c r="G29" i="34"/>
  <c r="F29" i="34"/>
  <c r="E29" i="34"/>
  <c r="D29" i="34"/>
  <c r="C29" i="34"/>
  <c r="B29" i="34"/>
  <c r="L28" i="34"/>
  <c r="K28" i="34"/>
  <c r="J28" i="34"/>
  <c r="I28" i="34"/>
  <c r="H28" i="34"/>
  <c r="H37" i="34"/>
  <c r="G28" i="34"/>
  <c r="F28" i="34"/>
  <c r="E28" i="34"/>
  <c r="D28" i="34"/>
  <c r="D37" i="34"/>
  <c r="C28" i="34"/>
  <c r="B28" i="34"/>
  <c r="L24" i="34"/>
  <c r="K24" i="34"/>
  <c r="K25" i="34"/>
  <c r="J24" i="34"/>
  <c r="I24" i="34"/>
  <c r="H24" i="34"/>
  <c r="G24" i="34"/>
  <c r="G25" i="34"/>
  <c r="F24" i="34"/>
  <c r="E24" i="34"/>
  <c r="D24" i="34"/>
  <c r="C24" i="34"/>
  <c r="C25" i="34"/>
  <c r="B24" i="34"/>
  <c r="L23" i="34"/>
  <c r="K23" i="34"/>
  <c r="J23" i="34"/>
  <c r="I23" i="34"/>
  <c r="H23" i="34"/>
  <c r="G23" i="34"/>
  <c r="F23" i="34"/>
  <c r="F25" i="34"/>
  <c r="E23" i="34"/>
  <c r="D23" i="34"/>
  <c r="C23" i="34"/>
  <c r="B23" i="34"/>
  <c r="B25" i="34"/>
  <c r="L22" i="34"/>
  <c r="K22" i="34"/>
  <c r="J22" i="34"/>
  <c r="I22" i="34"/>
  <c r="H22" i="34"/>
  <c r="G22" i="34"/>
  <c r="F22" i="34"/>
  <c r="E22" i="34"/>
  <c r="D22" i="34"/>
  <c r="C22" i="34"/>
  <c r="B22" i="34"/>
  <c r="L18" i="34"/>
  <c r="L19" i="34"/>
  <c r="K18" i="34"/>
  <c r="J18" i="34"/>
  <c r="I18" i="34"/>
  <c r="H18" i="34"/>
  <c r="G18" i="34"/>
  <c r="F18" i="34"/>
  <c r="E18" i="34"/>
  <c r="D18" i="34"/>
  <c r="C18" i="34"/>
  <c r="B18" i="34"/>
  <c r="L17" i="34"/>
  <c r="K17" i="34"/>
  <c r="K19" i="34"/>
  <c r="J17" i="34"/>
  <c r="I17" i="34"/>
  <c r="H17" i="34"/>
  <c r="G17" i="34"/>
  <c r="G19" i="34"/>
  <c r="F17" i="34"/>
  <c r="E17" i="34"/>
  <c r="D17" i="34"/>
  <c r="C17" i="34"/>
  <c r="C19" i="34"/>
  <c r="B17" i="34"/>
  <c r="L16" i="34"/>
  <c r="K16" i="34"/>
  <c r="J16" i="34"/>
  <c r="J19" i="34"/>
  <c r="I16" i="34"/>
  <c r="H16" i="34"/>
  <c r="G16" i="34"/>
  <c r="F16" i="34"/>
  <c r="F19" i="34"/>
  <c r="E16" i="34"/>
  <c r="D16" i="34"/>
  <c r="C16" i="34"/>
  <c r="B16" i="34"/>
  <c r="L12" i="34"/>
  <c r="K12" i="34"/>
  <c r="J12" i="34"/>
  <c r="I12" i="34"/>
  <c r="I13" i="34"/>
  <c r="H12" i="34"/>
  <c r="G12" i="34"/>
  <c r="F12" i="34"/>
  <c r="E12" i="34"/>
  <c r="E13" i="34"/>
  <c r="D12" i="34"/>
  <c r="C12" i="34"/>
  <c r="B12" i="34"/>
  <c r="L11" i="34"/>
  <c r="L13" i="34"/>
  <c r="K11" i="34"/>
  <c r="J11" i="34"/>
  <c r="I11" i="34"/>
  <c r="H11" i="34"/>
  <c r="H13" i="34"/>
  <c r="G11" i="34"/>
  <c r="F11" i="34"/>
  <c r="E11" i="34"/>
  <c r="D11" i="34"/>
  <c r="C11" i="34"/>
  <c r="B11" i="34"/>
  <c r="L10" i="34"/>
  <c r="K10" i="34"/>
  <c r="K13" i="34"/>
  <c r="J10" i="34"/>
  <c r="I10" i="34"/>
  <c r="H10" i="34"/>
  <c r="G10" i="34"/>
  <c r="G13" i="34"/>
  <c r="F10" i="34"/>
  <c r="E10" i="34"/>
  <c r="D10" i="34"/>
  <c r="C10" i="34"/>
  <c r="C13" i="34"/>
  <c r="B10" i="34"/>
  <c r="L6" i="34"/>
  <c r="K6" i="34"/>
  <c r="J6" i="34"/>
  <c r="I6" i="34"/>
  <c r="H6" i="34"/>
  <c r="G6" i="34"/>
  <c r="F6" i="34"/>
  <c r="F7" i="34"/>
  <c r="F39" i="34"/>
  <c r="E6" i="34"/>
  <c r="D6" i="34"/>
  <c r="C6" i="34"/>
  <c r="B6" i="34"/>
  <c r="B7" i="34"/>
  <c r="B39" i="34"/>
  <c r="L5" i="34"/>
  <c r="K5" i="34"/>
  <c r="J5" i="34"/>
  <c r="I5" i="34"/>
  <c r="H5" i="34"/>
  <c r="G5" i="34"/>
  <c r="F5" i="34"/>
  <c r="E5" i="34"/>
  <c r="E7" i="34"/>
  <c r="E39" i="34"/>
  <c r="D5" i="34"/>
  <c r="C5" i="34"/>
  <c r="B5" i="34"/>
  <c r="L4" i="34"/>
  <c r="L7" i="34"/>
  <c r="K4" i="34"/>
  <c r="J4" i="34"/>
  <c r="I4" i="34"/>
  <c r="H4" i="34"/>
  <c r="H7" i="34"/>
  <c r="G4" i="34"/>
  <c r="F4" i="34"/>
  <c r="E4" i="34"/>
  <c r="D4" i="34"/>
  <c r="C4" i="34"/>
  <c r="B4" i="34"/>
  <c r="L3" i="34"/>
  <c r="K3" i="34"/>
  <c r="K7" i="34"/>
  <c r="K39" i="34"/>
  <c r="J3" i="34"/>
  <c r="I3" i="34"/>
  <c r="H3" i="34"/>
  <c r="G3" i="34"/>
  <c r="G7" i="34"/>
  <c r="G39" i="34"/>
  <c r="F3" i="34"/>
  <c r="E3" i="34"/>
  <c r="D3" i="34"/>
  <c r="C3" i="34"/>
  <c r="C7" i="34"/>
  <c r="C39" i="34"/>
  <c r="B3" i="34"/>
  <c r="L37" i="34"/>
  <c r="L25" i="34"/>
  <c r="J25" i="34"/>
  <c r="D25" i="34"/>
  <c r="E25" i="34"/>
  <c r="I19" i="34"/>
  <c r="H19" i="34"/>
  <c r="J13" i="34"/>
  <c r="D13" i="34"/>
  <c r="B13" i="34"/>
  <c r="J7" i="34"/>
  <c r="I7" i="34"/>
  <c r="J37" i="34"/>
  <c r="E37" i="34"/>
  <c r="H25" i="34"/>
  <c r="I25" i="34"/>
  <c r="D19" i="34"/>
  <c r="E19" i="34"/>
  <c r="B19" i="34"/>
  <c r="F13" i="34"/>
  <c r="D7" i="34"/>
  <c r="L37" i="33"/>
  <c r="K37" i="33"/>
  <c r="J37" i="33"/>
  <c r="I37" i="33"/>
  <c r="H37" i="33"/>
  <c r="G37" i="33"/>
  <c r="F37" i="33"/>
  <c r="E37" i="33"/>
  <c r="D37" i="33"/>
  <c r="C37" i="33"/>
  <c r="B37" i="33"/>
  <c r="L25" i="33"/>
  <c r="K25" i="33"/>
  <c r="J25" i="33"/>
  <c r="I25" i="33"/>
  <c r="H25" i="33"/>
  <c r="H39" i="33"/>
  <c r="G25" i="33"/>
  <c r="F25" i="33"/>
  <c r="E25" i="33"/>
  <c r="D25" i="33"/>
  <c r="C25" i="33"/>
  <c r="B25" i="33"/>
  <c r="L19" i="33"/>
  <c r="K19" i="33"/>
  <c r="J19" i="33"/>
  <c r="I19" i="33"/>
  <c r="H19" i="33"/>
  <c r="G19" i="33"/>
  <c r="F19" i="33"/>
  <c r="E19" i="33"/>
  <c r="D19" i="33"/>
  <c r="C19" i="33"/>
  <c r="B19" i="33"/>
  <c r="L13" i="33"/>
  <c r="K13" i="33"/>
  <c r="J13" i="33"/>
  <c r="I13" i="33"/>
  <c r="H13" i="33"/>
  <c r="G13" i="33"/>
  <c r="F13" i="33"/>
  <c r="E13" i="33"/>
  <c r="D13" i="33"/>
  <c r="C13" i="33"/>
  <c r="B13" i="33"/>
  <c r="L7" i="33"/>
  <c r="K7" i="33"/>
  <c r="J7" i="33"/>
  <c r="I7" i="33"/>
  <c r="H7" i="33"/>
  <c r="G7" i="33"/>
  <c r="F7" i="33"/>
  <c r="E7" i="33"/>
  <c r="D7" i="33"/>
  <c r="C7" i="33"/>
  <c r="B7" i="33"/>
  <c r="L36" i="32"/>
  <c r="K36" i="32"/>
  <c r="J36" i="32"/>
  <c r="I36" i="32"/>
  <c r="H36" i="32"/>
  <c r="G36" i="32"/>
  <c r="F36" i="32"/>
  <c r="E36" i="32"/>
  <c r="D36" i="32"/>
  <c r="C36" i="32"/>
  <c r="B36" i="32"/>
  <c r="L35" i="32"/>
  <c r="K35" i="32"/>
  <c r="J35" i="32"/>
  <c r="I35" i="32"/>
  <c r="H35" i="32"/>
  <c r="G35" i="32"/>
  <c r="F35" i="32"/>
  <c r="E35" i="32"/>
  <c r="D35" i="32"/>
  <c r="C35" i="32"/>
  <c r="B35" i="32"/>
  <c r="L34" i="32"/>
  <c r="K34" i="32"/>
  <c r="J34" i="32"/>
  <c r="I34" i="32"/>
  <c r="H34" i="32"/>
  <c r="G34" i="32"/>
  <c r="F34" i="32"/>
  <c r="E34" i="32"/>
  <c r="D34" i="32"/>
  <c r="C34" i="32"/>
  <c r="B34" i="32"/>
  <c r="L33" i="32"/>
  <c r="K33" i="32"/>
  <c r="J33" i="32"/>
  <c r="I33" i="32"/>
  <c r="H33" i="32"/>
  <c r="G33" i="32"/>
  <c r="F33" i="32"/>
  <c r="F37" i="32"/>
  <c r="E33" i="32"/>
  <c r="D33" i="32"/>
  <c r="C33" i="32"/>
  <c r="B33" i="32"/>
  <c r="L32" i="32"/>
  <c r="K32" i="32"/>
  <c r="J32" i="32"/>
  <c r="I32" i="32"/>
  <c r="H32" i="32"/>
  <c r="G32" i="32"/>
  <c r="F32" i="32"/>
  <c r="E32" i="32"/>
  <c r="D32" i="32"/>
  <c r="C32" i="32"/>
  <c r="B32" i="32"/>
  <c r="L31" i="32"/>
  <c r="K31" i="32"/>
  <c r="J31" i="32"/>
  <c r="I31" i="32"/>
  <c r="H31" i="32"/>
  <c r="G31" i="32"/>
  <c r="F31" i="32"/>
  <c r="E31" i="32"/>
  <c r="D31" i="32"/>
  <c r="C31" i="32"/>
  <c r="B31" i="32"/>
  <c r="L30" i="32"/>
  <c r="K30" i="32"/>
  <c r="J30" i="32"/>
  <c r="I30" i="32"/>
  <c r="H30" i="32"/>
  <c r="G30" i="32"/>
  <c r="F30" i="32"/>
  <c r="E30" i="32"/>
  <c r="D30" i="32"/>
  <c r="C30" i="32"/>
  <c r="B30" i="32"/>
  <c r="L29" i="32"/>
  <c r="K29" i="32"/>
  <c r="J29" i="32"/>
  <c r="I29" i="32"/>
  <c r="H29" i="32"/>
  <c r="G29" i="32"/>
  <c r="F29" i="32"/>
  <c r="E29" i="32"/>
  <c r="D29" i="32"/>
  <c r="C29" i="32"/>
  <c r="B29" i="32"/>
  <c r="L28" i="32"/>
  <c r="K28" i="32"/>
  <c r="K37" i="32"/>
  <c r="J28" i="32"/>
  <c r="I28" i="32"/>
  <c r="I37" i="32"/>
  <c r="H28" i="32"/>
  <c r="G28" i="32"/>
  <c r="F28" i="32"/>
  <c r="E28" i="32"/>
  <c r="E37" i="32"/>
  <c r="D28" i="32"/>
  <c r="D37" i="32"/>
  <c r="C28" i="32"/>
  <c r="B28" i="32"/>
  <c r="B37" i="32"/>
  <c r="L24" i="32"/>
  <c r="K24" i="32"/>
  <c r="J24" i="32"/>
  <c r="I24" i="32"/>
  <c r="H24" i="32"/>
  <c r="G24" i="32"/>
  <c r="F24" i="32"/>
  <c r="E24" i="32"/>
  <c r="D24" i="32"/>
  <c r="C24" i="32"/>
  <c r="B24" i="32"/>
  <c r="L23" i="32"/>
  <c r="K23" i="32"/>
  <c r="J23" i="32"/>
  <c r="I23" i="32"/>
  <c r="H23" i="32"/>
  <c r="G23" i="32"/>
  <c r="F23" i="32"/>
  <c r="F25" i="32"/>
  <c r="E23" i="32"/>
  <c r="D23" i="32"/>
  <c r="C23" i="32"/>
  <c r="B23" i="32"/>
  <c r="L22" i="32"/>
  <c r="L25" i="32"/>
  <c r="K22" i="32"/>
  <c r="J22" i="32"/>
  <c r="J25" i="32"/>
  <c r="I22" i="32"/>
  <c r="I25" i="32"/>
  <c r="H22" i="32"/>
  <c r="G22" i="32"/>
  <c r="F22" i="32"/>
  <c r="E22" i="32"/>
  <c r="D22" i="32"/>
  <c r="D25" i="32"/>
  <c r="C22" i="32"/>
  <c r="B22" i="32"/>
  <c r="B25" i="32"/>
  <c r="L18" i="32"/>
  <c r="K18" i="32"/>
  <c r="J18" i="32"/>
  <c r="I18" i="32"/>
  <c r="H18" i="32"/>
  <c r="G18" i="32"/>
  <c r="F18" i="32"/>
  <c r="E18" i="32"/>
  <c r="D18" i="32"/>
  <c r="C18" i="32"/>
  <c r="B18" i="32"/>
  <c r="L17" i="32"/>
  <c r="K17" i="32"/>
  <c r="J17" i="32"/>
  <c r="I17" i="32"/>
  <c r="H17" i="32"/>
  <c r="G17" i="32"/>
  <c r="F17" i="32"/>
  <c r="E17" i="32"/>
  <c r="D17" i="32"/>
  <c r="D19" i="32"/>
  <c r="C17" i="32"/>
  <c r="B17" i="32"/>
  <c r="L16" i="32"/>
  <c r="L19" i="32"/>
  <c r="K16" i="32"/>
  <c r="K19" i="32"/>
  <c r="J16" i="32"/>
  <c r="J19" i="32"/>
  <c r="I16" i="32"/>
  <c r="H16" i="32"/>
  <c r="G16" i="32"/>
  <c r="F16" i="32"/>
  <c r="E16" i="32"/>
  <c r="D16" i="32"/>
  <c r="C16" i="32"/>
  <c r="B16" i="32"/>
  <c r="B19" i="32"/>
  <c r="L12" i="32"/>
  <c r="K12" i="32"/>
  <c r="J12" i="32"/>
  <c r="I12" i="32"/>
  <c r="H12" i="32"/>
  <c r="G12" i="32"/>
  <c r="F12" i="32"/>
  <c r="E12" i="32"/>
  <c r="D12" i="32"/>
  <c r="C12" i="32"/>
  <c r="B12" i="32"/>
  <c r="L11" i="32"/>
  <c r="K11" i="32"/>
  <c r="J11" i="32"/>
  <c r="I11" i="32"/>
  <c r="H11" i="32"/>
  <c r="G11" i="32"/>
  <c r="F11" i="32"/>
  <c r="E11" i="32"/>
  <c r="D11" i="32"/>
  <c r="C11" i="32"/>
  <c r="B11" i="32"/>
  <c r="L10" i="32"/>
  <c r="K10" i="32"/>
  <c r="J10" i="32"/>
  <c r="J13" i="32"/>
  <c r="I10" i="32"/>
  <c r="I13" i="32"/>
  <c r="H10" i="32"/>
  <c r="H13" i="32"/>
  <c r="G10" i="32"/>
  <c r="F10" i="32"/>
  <c r="E10" i="32"/>
  <c r="E13" i="32"/>
  <c r="D10" i="32"/>
  <c r="C10" i="32"/>
  <c r="B10" i="32"/>
  <c r="B13" i="32"/>
  <c r="L6" i="32"/>
  <c r="K6" i="32"/>
  <c r="J6" i="32"/>
  <c r="I6" i="32"/>
  <c r="H6" i="32"/>
  <c r="G6" i="32"/>
  <c r="F6" i="32"/>
  <c r="E6" i="32"/>
  <c r="D6" i="32"/>
  <c r="C6" i="32"/>
  <c r="B6" i="32"/>
  <c r="L5" i="32"/>
  <c r="K5" i="32"/>
  <c r="J5" i="32"/>
  <c r="I5" i="32"/>
  <c r="H5" i="32"/>
  <c r="G5" i="32"/>
  <c r="F5" i="32"/>
  <c r="E5" i="32"/>
  <c r="D5" i="32"/>
  <c r="C5" i="32"/>
  <c r="B5" i="32"/>
  <c r="L4" i="32"/>
  <c r="K4" i="32"/>
  <c r="J4" i="32"/>
  <c r="I4" i="32"/>
  <c r="H4" i="32"/>
  <c r="G4" i="32"/>
  <c r="F4" i="32"/>
  <c r="E4" i="32"/>
  <c r="D4" i="32"/>
  <c r="C4" i="32"/>
  <c r="B4" i="32"/>
  <c r="L3" i="32"/>
  <c r="K3" i="32"/>
  <c r="J3" i="32"/>
  <c r="I3" i="32"/>
  <c r="H3" i="32"/>
  <c r="G3" i="32"/>
  <c r="G7" i="32"/>
  <c r="F3" i="32"/>
  <c r="E3" i="32"/>
  <c r="E7" i="32"/>
  <c r="D3" i="32"/>
  <c r="D7" i="32"/>
  <c r="C3" i="32"/>
  <c r="B3" i="32"/>
  <c r="E25" i="32"/>
  <c r="K13" i="32"/>
  <c r="L37" i="31"/>
  <c r="K37" i="31"/>
  <c r="J37" i="31"/>
  <c r="I37" i="31"/>
  <c r="H37" i="31"/>
  <c r="G37" i="31"/>
  <c r="F37" i="31"/>
  <c r="E37" i="31"/>
  <c r="D37" i="31"/>
  <c r="C37" i="31"/>
  <c r="B37" i="31"/>
  <c r="L25" i="31"/>
  <c r="K25" i="31"/>
  <c r="J25" i="31"/>
  <c r="I25" i="31"/>
  <c r="H25" i="31"/>
  <c r="G25" i="31"/>
  <c r="F25" i="31"/>
  <c r="E25" i="31"/>
  <c r="D25" i="31"/>
  <c r="C25" i="31"/>
  <c r="B25" i="31"/>
  <c r="L19" i="31"/>
  <c r="K19" i="31"/>
  <c r="J19" i="31"/>
  <c r="I19" i="31"/>
  <c r="H19" i="31"/>
  <c r="G19" i="31"/>
  <c r="F19" i="31"/>
  <c r="E19" i="31"/>
  <c r="D19" i="31"/>
  <c r="C19" i="31"/>
  <c r="B19" i="31"/>
  <c r="L13" i="31"/>
  <c r="K13" i="31"/>
  <c r="J13" i="31"/>
  <c r="I13" i="31"/>
  <c r="H13" i="31"/>
  <c r="G13" i="31"/>
  <c r="F13" i="31"/>
  <c r="E13" i="31"/>
  <c r="D13" i="31"/>
  <c r="C13" i="31"/>
  <c r="B13" i="31"/>
  <c r="L7" i="31"/>
  <c r="L41" i="31"/>
  <c r="K7" i="31"/>
  <c r="J7" i="31"/>
  <c r="I7" i="31"/>
  <c r="H7" i="31"/>
  <c r="H41" i="31"/>
  <c r="G7" i="31"/>
  <c r="G41" i="31"/>
  <c r="F7" i="31"/>
  <c r="E7" i="31"/>
  <c r="D7" i="31"/>
  <c r="D41" i="31"/>
  <c r="D41" i="32"/>
  <c r="C7" i="31"/>
  <c r="B7" i="31"/>
  <c r="L36" i="30"/>
  <c r="K36" i="30"/>
  <c r="J36" i="30"/>
  <c r="I36" i="30"/>
  <c r="H36" i="30"/>
  <c r="G36" i="30"/>
  <c r="F36" i="30"/>
  <c r="E36" i="30"/>
  <c r="D36" i="30"/>
  <c r="C36" i="30"/>
  <c r="B36" i="30"/>
  <c r="L35" i="30"/>
  <c r="K35" i="30"/>
  <c r="J35" i="30"/>
  <c r="I35" i="30"/>
  <c r="H35" i="30"/>
  <c r="G35" i="30"/>
  <c r="F35" i="30"/>
  <c r="E35" i="30"/>
  <c r="D35" i="30"/>
  <c r="C35" i="30"/>
  <c r="B35" i="30"/>
  <c r="L34" i="30"/>
  <c r="K34" i="30"/>
  <c r="J34" i="30"/>
  <c r="I34" i="30"/>
  <c r="H34" i="30"/>
  <c r="G34" i="30"/>
  <c r="F34" i="30"/>
  <c r="E34" i="30"/>
  <c r="D34" i="30"/>
  <c r="C34" i="30"/>
  <c r="B34" i="30"/>
  <c r="L33" i="30"/>
  <c r="K33" i="30"/>
  <c r="J33" i="30"/>
  <c r="I33" i="30"/>
  <c r="H33" i="30"/>
  <c r="G33" i="30"/>
  <c r="F33" i="30"/>
  <c r="E33" i="30"/>
  <c r="D33" i="30"/>
  <c r="C33" i="30"/>
  <c r="B33" i="30"/>
  <c r="L32" i="30"/>
  <c r="K32" i="30"/>
  <c r="J32" i="30"/>
  <c r="I32" i="30"/>
  <c r="H32" i="30"/>
  <c r="G32" i="30"/>
  <c r="F32" i="30"/>
  <c r="E32" i="30"/>
  <c r="D32" i="30"/>
  <c r="C32" i="30"/>
  <c r="B32" i="30"/>
  <c r="L31" i="30"/>
  <c r="K31" i="30"/>
  <c r="J31" i="30"/>
  <c r="I31" i="30"/>
  <c r="I37" i="30"/>
  <c r="H31" i="30"/>
  <c r="G31" i="30"/>
  <c r="F31" i="30"/>
  <c r="E31" i="30"/>
  <c r="D31" i="30"/>
  <c r="C31" i="30"/>
  <c r="B31" i="30"/>
  <c r="L30" i="30"/>
  <c r="K30" i="30"/>
  <c r="J30" i="30"/>
  <c r="I30" i="30"/>
  <c r="H30" i="30"/>
  <c r="G30" i="30"/>
  <c r="F30" i="30"/>
  <c r="E30" i="30"/>
  <c r="D30" i="30"/>
  <c r="D37" i="30"/>
  <c r="C30" i="30"/>
  <c r="B30" i="30"/>
  <c r="L29" i="30"/>
  <c r="K29" i="30"/>
  <c r="J29" i="30"/>
  <c r="I29" i="30"/>
  <c r="H29" i="30"/>
  <c r="G29" i="30"/>
  <c r="F29" i="30"/>
  <c r="E29" i="30"/>
  <c r="D29" i="30"/>
  <c r="C29" i="30"/>
  <c r="B29" i="30"/>
  <c r="L28" i="30"/>
  <c r="L37" i="30"/>
  <c r="K28" i="30"/>
  <c r="K37" i="30"/>
  <c r="J28" i="30"/>
  <c r="I28" i="30"/>
  <c r="H28" i="30"/>
  <c r="G28" i="30"/>
  <c r="F28" i="30"/>
  <c r="E28" i="30"/>
  <c r="E37" i="30"/>
  <c r="D28" i="30"/>
  <c r="C28" i="30"/>
  <c r="C37" i="30"/>
  <c r="B28" i="30"/>
  <c r="L24" i="30"/>
  <c r="K24" i="30"/>
  <c r="J24" i="30"/>
  <c r="I24" i="30"/>
  <c r="H24" i="30"/>
  <c r="G24" i="30"/>
  <c r="F24" i="30"/>
  <c r="E24" i="30"/>
  <c r="D24" i="30"/>
  <c r="C24" i="30"/>
  <c r="B24" i="30"/>
  <c r="L23" i="30"/>
  <c r="K23" i="30"/>
  <c r="J23" i="30"/>
  <c r="I23" i="30"/>
  <c r="I25" i="30"/>
  <c r="H23" i="30"/>
  <c r="G23" i="30"/>
  <c r="F23" i="30"/>
  <c r="E23" i="30"/>
  <c r="D23" i="30"/>
  <c r="C23" i="30"/>
  <c r="B23" i="30"/>
  <c r="L22" i="30"/>
  <c r="K22" i="30"/>
  <c r="J22" i="30"/>
  <c r="J25" i="30"/>
  <c r="I22" i="30"/>
  <c r="H22" i="30"/>
  <c r="G22" i="30"/>
  <c r="G25" i="30"/>
  <c r="F22" i="30"/>
  <c r="E22" i="30"/>
  <c r="E25" i="30"/>
  <c r="D22" i="30"/>
  <c r="C22" i="30"/>
  <c r="B22" i="30"/>
  <c r="B25" i="30"/>
  <c r="L18" i="30"/>
  <c r="K18" i="30"/>
  <c r="J18" i="30"/>
  <c r="I18" i="30"/>
  <c r="H18" i="30"/>
  <c r="G18" i="30"/>
  <c r="F18" i="30"/>
  <c r="E18" i="30"/>
  <c r="D18" i="30"/>
  <c r="C18" i="30"/>
  <c r="B18" i="30"/>
  <c r="L17" i="30"/>
  <c r="K17" i="30"/>
  <c r="J17" i="30"/>
  <c r="J19" i="30"/>
  <c r="I17" i="30"/>
  <c r="H17" i="30"/>
  <c r="G17" i="30"/>
  <c r="F17" i="30"/>
  <c r="E17" i="30"/>
  <c r="D17" i="30"/>
  <c r="C17" i="30"/>
  <c r="C19" i="30"/>
  <c r="B17" i="30"/>
  <c r="L16" i="30"/>
  <c r="K16" i="30"/>
  <c r="K19" i="30"/>
  <c r="J16" i="30"/>
  <c r="I16" i="30"/>
  <c r="I19" i="30"/>
  <c r="H16" i="30"/>
  <c r="G16" i="30"/>
  <c r="G19" i="30"/>
  <c r="F16" i="30"/>
  <c r="F19" i="30"/>
  <c r="E16" i="30"/>
  <c r="D16" i="30"/>
  <c r="C16" i="30"/>
  <c r="B16" i="30"/>
  <c r="L12" i="30"/>
  <c r="L13" i="30"/>
  <c r="K12" i="30"/>
  <c r="J12" i="30"/>
  <c r="I12" i="30"/>
  <c r="H12" i="30"/>
  <c r="G12" i="30"/>
  <c r="F12" i="30"/>
  <c r="E12" i="30"/>
  <c r="D12" i="30"/>
  <c r="C12" i="30"/>
  <c r="B12" i="30"/>
  <c r="L11" i="30"/>
  <c r="K11" i="30"/>
  <c r="J11" i="30"/>
  <c r="I11" i="30"/>
  <c r="H11" i="30"/>
  <c r="G11" i="30"/>
  <c r="F11" i="30"/>
  <c r="E11" i="30"/>
  <c r="D11" i="30"/>
  <c r="C11" i="30"/>
  <c r="B11" i="30"/>
  <c r="L10" i="30"/>
  <c r="K10" i="30"/>
  <c r="K13" i="30"/>
  <c r="J10" i="30"/>
  <c r="I10" i="30"/>
  <c r="H10" i="30"/>
  <c r="H13" i="30"/>
  <c r="G10" i="30"/>
  <c r="G13" i="30"/>
  <c r="F10" i="30"/>
  <c r="E10" i="30"/>
  <c r="D10" i="30"/>
  <c r="D13" i="30"/>
  <c r="C10" i="30"/>
  <c r="C13" i="30"/>
  <c r="B10" i="30"/>
  <c r="L6" i="30"/>
  <c r="K6" i="30"/>
  <c r="J6" i="30"/>
  <c r="I6" i="30"/>
  <c r="H6" i="30"/>
  <c r="G6" i="30"/>
  <c r="F6" i="30"/>
  <c r="E6" i="30"/>
  <c r="D6" i="30"/>
  <c r="C6" i="30"/>
  <c r="B6" i="30"/>
  <c r="L5" i="30"/>
  <c r="K5" i="30"/>
  <c r="J5" i="30"/>
  <c r="I5" i="30"/>
  <c r="H5" i="30"/>
  <c r="G5" i="30"/>
  <c r="F5" i="30"/>
  <c r="E5" i="30"/>
  <c r="D5" i="30"/>
  <c r="C5" i="30"/>
  <c r="B5" i="30"/>
  <c r="L4" i="30"/>
  <c r="K4" i="30"/>
  <c r="J4" i="30"/>
  <c r="I4" i="30"/>
  <c r="H4" i="30"/>
  <c r="G4" i="30"/>
  <c r="F4" i="30"/>
  <c r="E4" i="30"/>
  <c r="D4" i="30"/>
  <c r="C4" i="30"/>
  <c r="B4" i="30"/>
  <c r="L3" i="30"/>
  <c r="L7" i="30"/>
  <c r="K3" i="30"/>
  <c r="J3" i="30"/>
  <c r="I3" i="30"/>
  <c r="I7" i="30"/>
  <c r="H3" i="30"/>
  <c r="H7" i="30"/>
  <c r="G3" i="30"/>
  <c r="F3" i="30"/>
  <c r="E3" i="30"/>
  <c r="D3" i="30"/>
  <c r="D7" i="30"/>
  <c r="D39" i="30"/>
  <c r="C3" i="30"/>
  <c r="C7" i="30"/>
  <c r="B3" i="30"/>
  <c r="F25" i="30"/>
  <c r="B19" i="30"/>
  <c r="E13" i="30"/>
  <c r="L37" i="29"/>
  <c r="K37" i="29"/>
  <c r="J37" i="29"/>
  <c r="J39" i="29"/>
  <c r="I37" i="29"/>
  <c r="H37" i="29"/>
  <c r="G37" i="29"/>
  <c r="F37" i="29"/>
  <c r="E37" i="29"/>
  <c r="D37" i="29"/>
  <c r="C37" i="29"/>
  <c r="B37" i="29"/>
  <c r="B39" i="29"/>
  <c r="L25" i="29"/>
  <c r="K25" i="29"/>
  <c r="J25" i="29"/>
  <c r="I25" i="29"/>
  <c r="H25" i="29"/>
  <c r="G25" i="29"/>
  <c r="F25" i="29"/>
  <c r="E25" i="29"/>
  <c r="D25" i="29"/>
  <c r="C25" i="29"/>
  <c r="B25" i="29"/>
  <c r="L19" i="29"/>
  <c r="K19" i="29"/>
  <c r="J19" i="29"/>
  <c r="I19" i="29"/>
  <c r="H19" i="29"/>
  <c r="G19" i="29"/>
  <c r="F19" i="29"/>
  <c r="E19" i="29"/>
  <c r="D19" i="29"/>
  <c r="C19" i="29"/>
  <c r="B19" i="29"/>
  <c r="L13" i="29"/>
  <c r="K13" i="29"/>
  <c r="J13" i="29"/>
  <c r="I13" i="29"/>
  <c r="H13" i="29"/>
  <c r="H39" i="29"/>
  <c r="G13" i="29"/>
  <c r="F13" i="29"/>
  <c r="E13" i="29"/>
  <c r="D13" i="29"/>
  <c r="D39" i="29"/>
  <c r="C13" i="29"/>
  <c r="B13" i="29"/>
  <c r="L7" i="29"/>
  <c r="L39" i="29"/>
  <c r="K7" i="29"/>
  <c r="J7" i="29"/>
  <c r="I7" i="29"/>
  <c r="H7" i="29"/>
  <c r="G7" i="29"/>
  <c r="F7" i="29"/>
  <c r="F39" i="29"/>
  <c r="E7" i="29"/>
  <c r="D7" i="29"/>
  <c r="C7" i="29"/>
  <c r="B7" i="29"/>
  <c r="J29" i="28"/>
  <c r="J30" i="28"/>
  <c r="J31" i="28"/>
  <c r="J32" i="28"/>
  <c r="J33" i="28"/>
  <c r="J34" i="28"/>
  <c r="J35" i="28"/>
  <c r="J28" i="28"/>
  <c r="J37" i="28"/>
  <c r="J36" i="28"/>
  <c r="J24" i="28"/>
  <c r="J23" i="28"/>
  <c r="J22" i="28"/>
  <c r="J25" i="28"/>
  <c r="J18" i="28"/>
  <c r="J17" i="28"/>
  <c r="J16" i="28"/>
  <c r="J19" i="28"/>
  <c r="J12" i="28"/>
  <c r="J11" i="28"/>
  <c r="J10" i="28"/>
  <c r="J13" i="28"/>
  <c r="J4" i="28"/>
  <c r="J6" i="28"/>
  <c r="J5" i="28"/>
  <c r="J3" i="28"/>
  <c r="K3" i="28"/>
  <c r="K36" i="28"/>
  <c r="K35" i="28"/>
  <c r="K34" i="28"/>
  <c r="K33" i="28"/>
  <c r="K32" i="28"/>
  <c r="K31" i="28"/>
  <c r="K30" i="28"/>
  <c r="K37" i="28"/>
  <c r="K29" i="28"/>
  <c r="K28" i="28"/>
  <c r="K24" i="28"/>
  <c r="K23" i="28"/>
  <c r="K22" i="28"/>
  <c r="K18" i="28"/>
  <c r="K17" i="28"/>
  <c r="K16" i="28"/>
  <c r="K19" i="28"/>
  <c r="K12" i="28"/>
  <c r="K11" i="28"/>
  <c r="K13" i="28"/>
  <c r="K10" i="28"/>
  <c r="K6" i="28"/>
  <c r="K5" i="28"/>
  <c r="K4" i="28"/>
  <c r="K7" i="28"/>
  <c r="L36" i="28"/>
  <c r="L35" i="28"/>
  <c r="L34" i="28"/>
  <c r="L33" i="28"/>
  <c r="L32" i="28"/>
  <c r="L31" i="28"/>
  <c r="L30" i="28"/>
  <c r="L29" i="28"/>
  <c r="L37" i="28"/>
  <c r="L28" i="28"/>
  <c r="L24" i="28"/>
  <c r="L23" i="28"/>
  <c r="L22" i="28"/>
  <c r="L25" i="28"/>
  <c r="L18" i="28"/>
  <c r="L17" i="28"/>
  <c r="L16" i="28"/>
  <c r="L19" i="28"/>
  <c r="L12" i="28"/>
  <c r="L11" i="28"/>
  <c r="L10" i="28"/>
  <c r="L13" i="28"/>
  <c r="L6" i="28"/>
  <c r="L5" i="28"/>
  <c r="L4" i="28"/>
  <c r="L7" i="28"/>
  <c r="L39" i="28"/>
  <c r="L3" i="28"/>
  <c r="I36" i="28"/>
  <c r="H36" i="28"/>
  <c r="G36" i="28"/>
  <c r="F36" i="28"/>
  <c r="E36" i="28"/>
  <c r="D36" i="28"/>
  <c r="C36" i="28"/>
  <c r="B36" i="28"/>
  <c r="I35" i="28"/>
  <c r="H35" i="28"/>
  <c r="G35" i="28"/>
  <c r="F35" i="28"/>
  <c r="E35" i="28"/>
  <c r="D35" i="28"/>
  <c r="C35" i="28"/>
  <c r="B35" i="28"/>
  <c r="I34" i="28"/>
  <c r="H34" i="28"/>
  <c r="G34" i="28"/>
  <c r="F34" i="28"/>
  <c r="E34" i="28"/>
  <c r="D34" i="28"/>
  <c r="C34" i="28"/>
  <c r="B34" i="28"/>
  <c r="I33" i="28"/>
  <c r="H33" i="28"/>
  <c r="G33" i="28"/>
  <c r="F33" i="28"/>
  <c r="E33" i="28"/>
  <c r="D33" i="28"/>
  <c r="C33" i="28"/>
  <c r="B33" i="28"/>
  <c r="I32" i="28"/>
  <c r="H32" i="28"/>
  <c r="G32" i="28"/>
  <c r="F32" i="28"/>
  <c r="E32" i="28"/>
  <c r="D32" i="28"/>
  <c r="C32" i="28"/>
  <c r="B32" i="28"/>
  <c r="I31" i="28"/>
  <c r="H31" i="28"/>
  <c r="G31" i="28"/>
  <c r="F31" i="28"/>
  <c r="E31" i="28"/>
  <c r="D31" i="28"/>
  <c r="C31" i="28"/>
  <c r="B31" i="28"/>
  <c r="I30" i="28"/>
  <c r="H30" i="28"/>
  <c r="G30" i="28"/>
  <c r="F30" i="28"/>
  <c r="E30" i="28"/>
  <c r="D30" i="28"/>
  <c r="C30" i="28"/>
  <c r="C37" i="28"/>
  <c r="C39" i="28"/>
  <c r="B30" i="28"/>
  <c r="I29" i="28"/>
  <c r="H29" i="28"/>
  <c r="G29" i="28"/>
  <c r="F29" i="28"/>
  <c r="E29" i="28"/>
  <c r="D29" i="28"/>
  <c r="C29" i="28"/>
  <c r="B29" i="28"/>
  <c r="I28" i="28"/>
  <c r="I37" i="28"/>
  <c r="H28" i="28"/>
  <c r="H37" i="28"/>
  <c r="G28" i="28"/>
  <c r="F28" i="28"/>
  <c r="F37" i="28"/>
  <c r="E28" i="28"/>
  <c r="E37" i="28"/>
  <c r="D28" i="28"/>
  <c r="D37" i="28"/>
  <c r="C28" i="28"/>
  <c r="B28" i="28"/>
  <c r="B37" i="28"/>
  <c r="I24" i="28"/>
  <c r="H24" i="28"/>
  <c r="G24" i="28"/>
  <c r="F24" i="28"/>
  <c r="E24" i="28"/>
  <c r="D24" i="28"/>
  <c r="C24" i="28"/>
  <c r="B24" i="28"/>
  <c r="I23" i="28"/>
  <c r="H23" i="28"/>
  <c r="G23" i="28"/>
  <c r="F23" i="28"/>
  <c r="F25" i="28"/>
  <c r="E23" i="28"/>
  <c r="D23" i="28"/>
  <c r="C23" i="28"/>
  <c r="B23" i="28"/>
  <c r="B25" i="28"/>
  <c r="I22" i="28"/>
  <c r="H22" i="28"/>
  <c r="G22" i="28"/>
  <c r="G25" i="28"/>
  <c r="F22" i="28"/>
  <c r="E22" i="28"/>
  <c r="D22" i="28"/>
  <c r="D25" i="28"/>
  <c r="C22" i="28"/>
  <c r="B22" i="28"/>
  <c r="I18" i="28"/>
  <c r="H18" i="28"/>
  <c r="G18" i="28"/>
  <c r="F18" i="28"/>
  <c r="E18" i="28"/>
  <c r="D18" i="28"/>
  <c r="C18" i="28"/>
  <c r="B18" i="28"/>
  <c r="I17" i="28"/>
  <c r="H17" i="28"/>
  <c r="G17" i="28"/>
  <c r="F17" i="28"/>
  <c r="E17" i="28"/>
  <c r="D17" i="28"/>
  <c r="D19" i="28"/>
  <c r="D39" i="28"/>
  <c r="C17" i="28"/>
  <c r="B17" i="28"/>
  <c r="I16" i="28"/>
  <c r="H16" i="28"/>
  <c r="H19" i="28"/>
  <c r="H39" i="28"/>
  <c r="G16" i="28"/>
  <c r="G19" i="28"/>
  <c r="F16" i="28"/>
  <c r="F19" i="28"/>
  <c r="E16" i="28"/>
  <c r="E19" i="28"/>
  <c r="D16" i="28"/>
  <c r="C16" i="28"/>
  <c r="B16" i="28"/>
  <c r="B19" i="28"/>
  <c r="I12" i="28"/>
  <c r="H12" i="28"/>
  <c r="G12" i="28"/>
  <c r="F12" i="28"/>
  <c r="E12" i="28"/>
  <c r="D12" i="28"/>
  <c r="C12" i="28"/>
  <c r="B12" i="28"/>
  <c r="I11" i="28"/>
  <c r="H11" i="28"/>
  <c r="G11" i="28"/>
  <c r="F11" i="28"/>
  <c r="E11" i="28"/>
  <c r="D11" i="28"/>
  <c r="C11" i="28"/>
  <c r="C13" i="28"/>
  <c r="B11" i="28"/>
  <c r="I10" i="28"/>
  <c r="H10" i="28"/>
  <c r="G10" i="28"/>
  <c r="F10" i="28"/>
  <c r="F13" i="28"/>
  <c r="E10" i="28"/>
  <c r="E13" i="28"/>
  <c r="D10" i="28"/>
  <c r="C10" i="28"/>
  <c r="B10" i="28"/>
  <c r="B13" i="28"/>
  <c r="I6" i="28"/>
  <c r="H6" i="28"/>
  <c r="G6" i="28"/>
  <c r="F6" i="28"/>
  <c r="E6" i="28"/>
  <c r="D6" i="28"/>
  <c r="C6" i="28"/>
  <c r="B6" i="28"/>
  <c r="I5" i="28"/>
  <c r="H5" i="28"/>
  <c r="G5" i="28"/>
  <c r="F5" i="28"/>
  <c r="E5" i="28"/>
  <c r="D5" i="28"/>
  <c r="C5" i="28"/>
  <c r="B5" i="28"/>
  <c r="I4" i="28"/>
  <c r="H4" i="28"/>
  <c r="G4" i="28"/>
  <c r="F4" i="28"/>
  <c r="E4" i="28"/>
  <c r="D4" i="28"/>
  <c r="C4" i="28"/>
  <c r="B4" i="28"/>
  <c r="I3" i="28"/>
  <c r="H3" i="28"/>
  <c r="G3" i="28"/>
  <c r="F3" i="28"/>
  <c r="F7" i="28"/>
  <c r="F39" i="28"/>
  <c r="E3" i="28"/>
  <c r="E7" i="28"/>
  <c r="E39" i="28"/>
  <c r="D3" i="28"/>
  <c r="C3" i="28"/>
  <c r="B3" i="28"/>
  <c r="B7" i="28"/>
  <c r="H25" i="28"/>
  <c r="I19" i="28"/>
  <c r="C19" i="28"/>
  <c r="H13" i="28"/>
  <c r="D13" i="28"/>
  <c r="I7" i="28"/>
  <c r="G7" i="28"/>
  <c r="C7" i="28"/>
  <c r="I25" i="28"/>
  <c r="E25" i="28"/>
  <c r="C25" i="28"/>
  <c r="I13" i="28"/>
  <c r="G13" i="28"/>
  <c r="H7" i="28"/>
  <c r="D7" i="28"/>
  <c r="L37" i="27"/>
  <c r="K37" i="27"/>
  <c r="J37" i="27"/>
  <c r="I37" i="27"/>
  <c r="I41" i="27"/>
  <c r="H37" i="27"/>
  <c r="G37" i="27"/>
  <c r="F37" i="27"/>
  <c r="E37" i="27"/>
  <c r="D37" i="27"/>
  <c r="C37" i="27"/>
  <c r="B37" i="27"/>
  <c r="L25" i="27"/>
  <c r="K25" i="27"/>
  <c r="J25" i="27"/>
  <c r="I25" i="27"/>
  <c r="H25" i="27"/>
  <c r="G25" i="27"/>
  <c r="F25" i="27"/>
  <c r="E25" i="27"/>
  <c r="D25" i="27"/>
  <c r="C25" i="27"/>
  <c r="B25" i="27"/>
  <c r="L19" i="27"/>
  <c r="K19" i="27"/>
  <c r="J19" i="27"/>
  <c r="I19" i="27"/>
  <c r="H19" i="27"/>
  <c r="G19" i="27"/>
  <c r="F19" i="27"/>
  <c r="E19" i="27"/>
  <c r="D19" i="27"/>
  <c r="C19" i="27"/>
  <c r="C41" i="27"/>
  <c r="B19" i="27"/>
  <c r="L13" i="27"/>
  <c r="K13" i="27"/>
  <c r="J13" i="27"/>
  <c r="J39" i="27"/>
  <c r="I13" i="27"/>
  <c r="H13" i="27"/>
  <c r="G13" i="27"/>
  <c r="F13" i="27"/>
  <c r="E13" i="27"/>
  <c r="D13" i="27"/>
  <c r="C13" i="27"/>
  <c r="B13" i="27"/>
  <c r="L7" i="27"/>
  <c r="K7" i="27"/>
  <c r="J7" i="27"/>
  <c r="I7" i="27"/>
  <c r="H7" i="27"/>
  <c r="G7" i="27"/>
  <c r="G41" i="27"/>
  <c r="F7" i="27"/>
  <c r="F39" i="27"/>
  <c r="E7" i="27"/>
  <c r="D7" i="27"/>
  <c r="D39" i="27"/>
  <c r="C7" i="27"/>
  <c r="B7" i="27"/>
  <c r="L36" i="26"/>
  <c r="K36" i="26"/>
  <c r="L24" i="26"/>
  <c r="K24" i="26"/>
  <c r="L18" i="26"/>
  <c r="K18" i="26"/>
  <c r="L12" i="26"/>
  <c r="K12" i="26"/>
  <c r="K13" i="26"/>
  <c r="L6" i="26"/>
  <c r="K6" i="26"/>
  <c r="K29" i="26"/>
  <c r="L29" i="26"/>
  <c r="K30" i="26"/>
  <c r="L30" i="26"/>
  <c r="K31" i="26"/>
  <c r="L31" i="26"/>
  <c r="K32" i="26"/>
  <c r="L32" i="26"/>
  <c r="K33" i="26"/>
  <c r="L33" i="26"/>
  <c r="K34" i="26"/>
  <c r="L34" i="26"/>
  <c r="K35" i="26"/>
  <c r="L35" i="26"/>
  <c r="L28" i="26"/>
  <c r="K28" i="26"/>
  <c r="K23" i="26"/>
  <c r="L23" i="26"/>
  <c r="L22" i="26"/>
  <c r="K22" i="26"/>
  <c r="K17" i="26"/>
  <c r="L17" i="26"/>
  <c r="L16" i="26"/>
  <c r="K16" i="26"/>
  <c r="K19" i="26"/>
  <c r="K11" i="26"/>
  <c r="L11" i="26"/>
  <c r="L10" i="26"/>
  <c r="K10" i="26"/>
  <c r="K4" i="26"/>
  <c r="L4" i="26"/>
  <c r="L7" i="26"/>
  <c r="K5" i="26"/>
  <c r="L5" i="26"/>
  <c r="L3" i="26"/>
  <c r="K3" i="26"/>
  <c r="K7" i="26"/>
  <c r="J37" i="25"/>
  <c r="J25" i="25"/>
  <c r="J19" i="25"/>
  <c r="J13" i="25"/>
  <c r="J7" i="25"/>
  <c r="J36" i="26"/>
  <c r="J35" i="26"/>
  <c r="J34" i="26"/>
  <c r="J33" i="26"/>
  <c r="J32" i="26"/>
  <c r="J31" i="26"/>
  <c r="J30" i="26"/>
  <c r="J29" i="26"/>
  <c r="J28" i="26"/>
  <c r="J24" i="26"/>
  <c r="J23" i="26"/>
  <c r="J22" i="26"/>
  <c r="J18" i="26"/>
  <c r="J17" i="26"/>
  <c r="J16" i="26"/>
  <c r="J19" i="26"/>
  <c r="J12" i="26"/>
  <c r="J11" i="26"/>
  <c r="J10" i="26"/>
  <c r="J13" i="26"/>
  <c r="J6" i="26"/>
  <c r="J5" i="26"/>
  <c r="J4" i="26"/>
  <c r="J3" i="26"/>
  <c r="I36" i="26"/>
  <c r="H36" i="26"/>
  <c r="G36" i="26"/>
  <c r="F36" i="26"/>
  <c r="E36" i="26"/>
  <c r="D36" i="26"/>
  <c r="C36" i="26"/>
  <c r="B36" i="26"/>
  <c r="I35" i="26"/>
  <c r="H35" i="26"/>
  <c r="G35" i="26"/>
  <c r="F35" i="26"/>
  <c r="E35" i="26"/>
  <c r="D35" i="26"/>
  <c r="C35" i="26"/>
  <c r="B35" i="26"/>
  <c r="I34" i="26"/>
  <c r="H34" i="26"/>
  <c r="G34" i="26"/>
  <c r="F34" i="26"/>
  <c r="E34" i="26"/>
  <c r="D34" i="26"/>
  <c r="C34" i="26"/>
  <c r="B34" i="26"/>
  <c r="I33" i="26"/>
  <c r="H33" i="26"/>
  <c r="G33" i="26"/>
  <c r="F33" i="26"/>
  <c r="E33" i="26"/>
  <c r="D33" i="26"/>
  <c r="C33" i="26"/>
  <c r="B33" i="26"/>
  <c r="I32" i="26"/>
  <c r="H32" i="26"/>
  <c r="G32" i="26"/>
  <c r="F32" i="26"/>
  <c r="E32" i="26"/>
  <c r="D32" i="26"/>
  <c r="C32" i="26"/>
  <c r="B32" i="26"/>
  <c r="I31" i="26"/>
  <c r="H31" i="26"/>
  <c r="G31" i="26"/>
  <c r="F31" i="26"/>
  <c r="E31" i="26"/>
  <c r="D31" i="26"/>
  <c r="C31" i="26"/>
  <c r="B31" i="26"/>
  <c r="I30" i="26"/>
  <c r="H30" i="26"/>
  <c r="G30" i="26"/>
  <c r="F30" i="26"/>
  <c r="E30" i="26"/>
  <c r="D30" i="26"/>
  <c r="C30" i="26"/>
  <c r="B30" i="26"/>
  <c r="I29" i="26"/>
  <c r="H29" i="26"/>
  <c r="G29" i="26"/>
  <c r="F29" i="26"/>
  <c r="F37" i="26"/>
  <c r="E29" i="26"/>
  <c r="D29" i="26"/>
  <c r="C29" i="26"/>
  <c r="B29" i="26"/>
  <c r="I28" i="26"/>
  <c r="I37" i="26"/>
  <c r="H28" i="26"/>
  <c r="G28" i="26"/>
  <c r="G37" i="26"/>
  <c r="F28" i="26"/>
  <c r="E28" i="26"/>
  <c r="E37" i="26"/>
  <c r="D28" i="26"/>
  <c r="C28" i="26"/>
  <c r="B28" i="26"/>
  <c r="B37" i="26"/>
  <c r="I24" i="26"/>
  <c r="H24" i="26"/>
  <c r="G24" i="26"/>
  <c r="F24" i="26"/>
  <c r="E24" i="26"/>
  <c r="D24" i="26"/>
  <c r="C24" i="26"/>
  <c r="B24" i="26"/>
  <c r="I23" i="26"/>
  <c r="H23" i="26"/>
  <c r="G23" i="26"/>
  <c r="F23" i="26"/>
  <c r="F25" i="26"/>
  <c r="E23" i="26"/>
  <c r="D23" i="26"/>
  <c r="C23" i="26"/>
  <c r="B23" i="26"/>
  <c r="B25" i="26"/>
  <c r="I22" i="26"/>
  <c r="I25" i="26"/>
  <c r="H22" i="26"/>
  <c r="G22" i="26"/>
  <c r="G25" i="26"/>
  <c r="F22" i="26"/>
  <c r="E22" i="26"/>
  <c r="E25" i="26"/>
  <c r="D22" i="26"/>
  <c r="C22" i="26"/>
  <c r="B22" i="26"/>
  <c r="I18" i="26"/>
  <c r="H18" i="26"/>
  <c r="G18" i="26"/>
  <c r="F18" i="26"/>
  <c r="E18" i="26"/>
  <c r="D18" i="26"/>
  <c r="C18" i="26"/>
  <c r="B18" i="26"/>
  <c r="I17" i="26"/>
  <c r="H17" i="26"/>
  <c r="G17" i="26"/>
  <c r="F17" i="26"/>
  <c r="F19" i="26"/>
  <c r="E17" i="26"/>
  <c r="D17" i="26"/>
  <c r="C17" i="26"/>
  <c r="B17" i="26"/>
  <c r="I16" i="26"/>
  <c r="I19" i="26"/>
  <c r="H16" i="26"/>
  <c r="G16" i="26"/>
  <c r="F16" i="26"/>
  <c r="E16" i="26"/>
  <c r="E19" i="26"/>
  <c r="D16" i="26"/>
  <c r="C16" i="26"/>
  <c r="B16" i="26"/>
  <c r="B19" i="26"/>
  <c r="I12" i="26"/>
  <c r="H12" i="26"/>
  <c r="G12" i="26"/>
  <c r="F12" i="26"/>
  <c r="E12" i="26"/>
  <c r="D12" i="26"/>
  <c r="C12" i="26"/>
  <c r="B12" i="26"/>
  <c r="I11" i="26"/>
  <c r="H11" i="26"/>
  <c r="G11" i="26"/>
  <c r="F11" i="26"/>
  <c r="E11" i="26"/>
  <c r="D11" i="26"/>
  <c r="C11" i="26"/>
  <c r="B11" i="26"/>
  <c r="I10" i="26"/>
  <c r="H10" i="26"/>
  <c r="G10" i="26"/>
  <c r="F10" i="26"/>
  <c r="F13" i="26"/>
  <c r="E10" i="26"/>
  <c r="D10" i="26"/>
  <c r="C10" i="26"/>
  <c r="B10" i="26"/>
  <c r="B13" i="26"/>
  <c r="I6" i="26"/>
  <c r="H6" i="26"/>
  <c r="G6" i="26"/>
  <c r="F6" i="26"/>
  <c r="E6" i="26"/>
  <c r="D6" i="26"/>
  <c r="C6" i="26"/>
  <c r="B6" i="26"/>
  <c r="I5" i="26"/>
  <c r="H5" i="26"/>
  <c r="G5" i="26"/>
  <c r="F5" i="26"/>
  <c r="E5" i="26"/>
  <c r="D5" i="26"/>
  <c r="C5" i="26"/>
  <c r="B5" i="26"/>
  <c r="I4" i="26"/>
  <c r="H4" i="26"/>
  <c r="G4" i="26"/>
  <c r="F4" i="26"/>
  <c r="F7" i="26"/>
  <c r="E4" i="26"/>
  <c r="D4" i="26"/>
  <c r="C4" i="26"/>
  <c r="B4" i="26"/>
  <c r="I3" i="26"/>
  <c r="I7" i="26"/>
  <c r="H3" i="26"/>
  <c r="G3" i="26"/>
  <c r="G7" i="26"/>
  <c r="F3" i="26"/>
  <c r="E3" i="26"/>
  <c r="D3" i="26"/>
  <c r="D7" i="26"/>
  <c r="C3" i="26"/>
  <c r="B3" i="26"/>
  <c r="H37" i="26"/>
  <c r="D37" i="26"/>
  <c r="C37" i="26"/>
  <c r="K25" i="26"/>
  <c r="H25" i="26"/>
  <c r="D25" i="26"/>
  <c r="C25" i="26"/>
  <c r="H19" i="26"/>
  <c r="G19" i="26"/>
  <c r="D19" i="26"/>
  <c r="C19" i="26"/>
  <c r="I13" i="26"/>
  <c r="H13" i="26"/>
  <c r="G13" i="26"/>
  <c r="E13" i="26"/>
  <c r="D13" i="26"/>
  <c r="C13" i="26"/>
  <c r="H7" i="26"/>
  <c r="H39" i="26"/>
  <c r="E7" i="26"/>
  <c r="C7" i="26"/>
  <c r="L37" i="25"/>
  <c r="K37" i="25"/>
  <c r="K39" i="25"/>
  <c r="I37" i="25"/>
  <c r="H37" i="25"/>
  <c r="G37" i="25"/>
  <c r="F37" i="25"/>
  <c r="E37" i="25"/>
  <c r="D37" i="25"/>
  <c r="C37" i="25"/>
  <c r="B37" i="25"/>
  <c r="B39" i="25"/>
  <c r="L25" i="25"/>
  <c r="K25" i="25"/>
  <c r="I25" i="25"/>
  <c r="H25" i="25"/>
  <c r="G25" i="25"/>
  <c r="F25" i="25"/>
  <c r="E25" i="25"/>
  <c r="D25" i="25"/>
  <c r="C25" i="25"/>
  <c r="B25" i="25"/>
  <c r="L19" i="25"/>
  <c r="K19" i="25"/>
  <c r="I19" i="25"/>
  <c r="H19" i="25"/>
  <c r="G19" i="25"/>
  <c r="F19" i="25"/>
  <c r="E19" i="25"/>
  <c r="E39" i="25"/>
  <c r="D19" i="25"/>
  <c r="C19" i="25"/>
  <c r="B19" i="25"/>
  <c r="L13" i="25"/>
  <c r="K13" i="25"/>
  <c r="I13" i="25"/>
  <c r="H13" i="25"/>
  <c r="G13" i="25"/>
  <c r="F13" i="25"/>
  <c r="E13" i="25"/>
  <c r="D13" i="25"/>
  <c r="C13" i="25"/>
  <c r="B13" i="25"/>
  <c r="L7" i="25"/>
  <c r="K7" i="25"/>
  <c r="I7" i="25"/>
  <c r="H7" i="25"/>
  <c r="G7" i="25"/>
  <c r="F7" i="25"/>
  <c r="E7" i="25"/>
  <c r="D7" i="25"/>
  <c r="D41" i="25"/>
  <c r="C7" i="25"/>
  <c r="B7" i="25"/>
  <c r="K7" i="23"/>
  <c r="K19" i="23"/>
  <c r="K25" i="23"/>
  <c r="K37" i="23"/>
  <c r="J7" i="23"/>
  <c r="J19" i="23"/>
  <c r="J25" i="23"/>
  <c r="J37" i="23"/>
  <c r="I7" i="23"/>
  <c r="I19" i="23"/>
  <c r="I25" i="23"/>
  <c r="I37" i="23"/>
  <c r="H7" i="23"/>
  <c r="H39" i="23"/>
  <c r="H19" i="23"/>
  <c r="H41" i="23"/>
  <c r="H25" i="23"/>
  <c r="H37" i="23"/>
  <c r="G7" i="23"/>
  <c r="G19" i="23"/>
  <c r="G25" i="23"/>
  <c r="G37" i="23"/>
  <c r="F7" i="23"/>
  <c r="F19" i="23"/>
  <c r="F41" i="23"/>
  <c r="F25" i="23"/>
  <c r="F37" i="23"/>
  <c r="E7" i="23"/>
  <c r="E19" i="23"/>
  <c r="E25" i="23"/>
  <c r="E37" i="23"/>
  <c r="D7" i="23"/>
  <c r="D19" i="23"/>
  <c r="D25" i="23"/>
  <c r="D37" i="23"/>
  <c r="C7" i="23"/>
  <c r="C19" i="23"/>
  <c r="C25" i="23"/>
  <c r="C37" i="23"/>
  <c r="B7" i="23"/>
  <c r="B19" i="23"/>
  <c r="B25" i="23"/>
  <c r="B37" i="23"/>
  <c r="K36" i="24"/>
  <c r="J36" i="24"/>
  <c r="I36" i="24"/>
  <c r="H36" i="24"/>
  <c r="G36" i="24"/>
  <c r="F36" i="24"/>
  <c r="E36" i="24"/>
  <c r="D36" i="24"/>
  <c r="C36" i="24"/>
  <c r="B36" i="24"/>
  <c r="K35" i="24"/>
  <c r="J35" i="24"/>
  <c r="I35" i="24"/>
  <c r="H35" i="24"/>
  <c r="G35" i="24"/>
  <c r="F35" i="24"/>
  <c r="E35" i="24"/>
  <c r="D35" i="24"/>
  <c r="C35" i="24"/>
  <c r="B35" i="24"/>
  <c r="K34" i="24"/>
  <c r="J34" i="24"/>
  <c r="I34" i="24"/>
  <c r="H34" i="24"/>
  <c r="G34" i="24"/>
  <c r="F34" i="24"/>
  <c r="E34" i="24"/>
  <c r="D34" i="24"/>
  <c r="C34" i="24"/>
  <c r="B34" i="24"/>
  <c r="K33" i="24"/>
  <c r="J33" i="24"/>
  <c r="I33" i="24"/>
  <c r="H33" i="24"/>
  <c r="G33" i="24"/>
  <c r="F33" i="24"/>
  <c r="E33" i="24"/>
  <c r="D33" i="24"/>
  <c r="C33" i="24"/>
  <c r="B33" i="24"/>
  <c r="K32" i="24"/>
  <c r="J32" i="24"/>
  <c r="I32" i="24"/>
  <c r="H32" i="24"/>
  <c r="G32" i="24"/>
  <c r="F32" i="24"/>
  <c r="E32" i="24"/>
  <c r="D32" i="24"/>
  <c r="C32" i="24"/>
  <c r="B32" i="24"/>
  <c r="K31" i="24"/>
  <c r="J31" i="24"/>
  <c r="I31" i="24"/>
  <c r="H31" i="24"/>
  <c r="G31" i="24"/>
  <c r="F31" i="24"/>
  <c r="E31" i="24"/>
  <c r="D31" i="24"/>
  <c r="C31" i="24"/>
  <c r="B31" i="24"/>
  <c r="K30" i="24"/>
  <c r="J30" i="24"/>
  <c r="I30" i="24"/>
  <c r="H30" i="24"/>
  <c r="G30" i="24"/>
  <c r="F30" i="24"/>
  <c r="E30" i="24"/>
  <c r="D30" i="24"/>
  <c r="C30" i="24"/>
  <c r="B30" i="24"/>
  <c r="K29" i="24"/>
  <c r="J29" i="24"/>
  <c r="I29" i="24"/>
  <c r="H29" i="24"/>
  <c r="G29" i="24"/>
  <c r="F29" i="24"/>
  <c r="E29" i="24"/>
  <c r="D29" i="24"/>
  <c r="D37" i="24"/>
  <c r="C29" i="24"/>
  <c r="B29" i="24"/>
  <c r="K28" i="24"/>
  <c r="K37" i="24"/>
  <c r="J28" i="24"/>
  <c r="J37" i="24"/>
  <c r="I28" i="24"/>
  <c r="I37" i="24"/>
  <c r="I39" i="24"/>
  <c r="H28" i="24"/>
  <c r="G28" i="24"/>
  <c r="G37" i="24"/>
  <c r="F28" i="24"/>
  <c r="F37" i="24"/>
  <c r="E28" i="24"/>
  <c r="E37" i="24"/>
  <c r="D28" i="24"/>
  <c r="C28" i="24"/>
  <c r="B28" i="24"/>
  <c r="B37" i="24"/>
  <c r="B39" i="24"/>
  <c r="K24" i="24"/>
  <c r="J24" i="24"/>
  <c r="J25" i="24"/>
  <c r="I24" i="24"/>
  <c r="H24" i="24"/>
  <c r="G24" i="24"/>
  <c r="F24" i="24"/>
  <c r="E24" i="24"/>
  <c r="D24" i="24"/>
  <c r="C24" i="24"/>
  <c r="B24" i="24"/>
  <c r="B25" i="24"/>
  <c r="K23" i="24"/>
  <c r="J23" i="24"/>
  <c r="I23" i="24"/>
  <c r="I25" i="24"/>
  <c r="H23" i="24"/>
  <c r="G23" i="24"/>
  <c r="G25" i="24"/>
  <c r="F23" i="24"/>
  <c r="E23" i="24"/>
  <c r="D23" i="24"/>
  <c r="D25" i="24"/>
  <c r="C23" i="24"/>
  <c r="B23" i="24"/>
  <c r="K22" i="24"/>
  <c r="K25" i="24"/>
  <c r="J22" i="24"/>
  <c r="I22" i="24"/>
  <c r="H22" i="24"/>
  <c r="H25" i="24"/>
  <c r="G22" i="24"/>
  <c r="F22" i="24"/>
  <c r="F25" i="24"/>
  <c r="E22" i="24"/>
  <c r="D22" i="24"/>
  <c r="C22" i="24"/>
  <c r="C25" i="24"/>
  <c r="B22" i="24"/>
  <c r="K18" i="24"/>
  <c r="K19" i="24"/>
  <c r="J18" i="24"/>
  <c r="I18" i="24"/>
  <c r="H18" i="24"/>
  <c r="G18" i="24"/>
  <c r="F18" i="24"/>
  <c r="E18" i="24"/>
  <c r="D18" i="24"/>
  <c r="C18" i="24"/>
  <c r="C19" i="24"/>
  <c r="B18" i="24"/>
  <c r="K17" i="24"/>
  <c r="J17" i="24"/>
  <c r="J19" i="24"/>
  <c r="I17" i="24"/>
  <c r="H17" i="24"/>
  <c r="G17" i="24"/>
  <c r="G19" i="24"/>
  <c r="F17" i="24"/>
  <c r="E17" i="24"/>
  <c r="E19" i="24"/>
  <c r="D17" i="24"/>
  <c r="C17" i="24"/>
  <c r="B17" i="24"/>
  <c r="B19" i="24"/>
  <c r="K16" i="24"/>
  <c r="J16" i="24"/>
  <c r="I16" i="24"/>
  <c r="I19" i="24"/>
  <c r="H16" i="24"/>
  <c r="H19" i="24"/>
  <c r="G16" i="24"/>
  <c r="F16" i="24"/>
  <c r="F19" i="24"/>
  <c r="E16" i="24"/>
  <c r="D16" i="24"/>
  <c r="C16" i="24"/>
  <c r="B16" i="24"/>
  <c r="K12" i="24"/>
  <c r="J12" i="24"/>
  <c r="I12" i="24"/>
  <c r="H12" i="24"/>
  <c r="G12" i="24"/>
  <c r="F12" i="24"/>
  <c r="E12" i="24"/>
  <c r="D12" i="24"/>
  <c r="C12" i="24"/>
  <c r="B12" i="24"/>
  <c r="K11" i="24"/>
  <c r="J11" i="24"/>
  <c r="I11" i="24"/>
  <c r="H11" i="24"/>
  <c r="G11" i="24"/>
  <c r="F11" i="24"/>
  <c r="E11" i="24"/>
  <c r="D11" i="24"/>
  <c r="C11" i="24"/>
  <c r="B11" i="24"/>
  <c r="K10" i="24"/>
  <c r="K13" i="24"/>
  <c r="J10" i="24"/>
  <c r="J13" i="24"/>
  <c r="I10" i="24"/>
  <c r="H10" i="24"/>
  <c r="H13" i="24"/>
  <c r="G10" i="24"/>
  <c r="F10" i="24"/>
  <c r="E10" i="24"/>
  <c r="D10" i="24"/>
  <c r="C10" i="24"/>
  <c r="C13" i="24"/>
  <c r="B10" i="24"/>
  <c r="B13" i="24"/>
  <c r="K6" i="24"/>
  <c r="J6" i="24"/>
  <c r="I6" i="24"/>
  <c r="H6" i="24"/>
  <c r="G6" i="24"/>
  <c r="F6" i="24"/>
  <c r="E6" i="24"/>
  <c r="D6" i="24"/>
  <c r="C6" i="24"/>
  <c r="B6" i="24"/>
  <c r="K5" i="24"/>
  <c r="J5" i="24"/>
  <c r="I5" i="24"/>
  <c r="I7" i="24"/>
  <c r="H5" i="24"/>
  <c r="G5" i="24"/>
  <c r="F5" i="24"/>
  <c r="E5" i="24"/>
  <c r="D5" i="24"/>
  <c r="C5" i="24"/>
  <c r="B5" i="24"/>
  <c r="K4" i="24"/>
  <c r="J4" i="24"/>
  <c r="I4" i="24"/>
  <c r="H4" i="24"/>
  <c r="G4" i="24"/>
  <c r="F4" i="24"/>
  <c r="E4" i="24"/>
  <c r="D4" i="24"/>
  <c r="C4" i="24"/>
  <c r="B4" i="24"/>
  <c r="K3" i="24"/>
  <c r="K7" i="24"/>
  <c r="J3" i="24"/>
  <c r="J7" i="24"/>
  <c r="J39" i="24"/>
  <c r="I3" i="24"/>
  <c r="H3" i="24"/>
  <c r="G3" i="24"/>
  <c r="G7" i="24"/>
  <c r="F3" i="24"/>
  <c r="F7" i="24"/>
  <c r="F39" i="24"/>
  <c r="E3" i="24"/>
  <c r="D3" i="24"/>
  <c r="C3" i="24"/>
  <c r="C7" i="24"/>
  <c r="C39" i="24"/>
  <c r="B3" i="24"/>
  <c r="B7" i="24"/>
  <c r="E13" i="24"/>
  <c r="F13" i="24"/>
  <c r="I13" i="24"/>
  <c r="D19" i="24"/>
  <c r="E25" i="24"/>
  <c r="C37" i="24"/>
  <c r="H37" i="24"/>
  <c r="B13" i="23"/>
  <c r="C13" i="23"/>
  <c r="D13" i="23"/>
  <c r="E13" i="23"/>
  <c r="F13" i="23"/>
  <c r="G13" i="23"/>
  <c r="H13" i="23"/>
  <c r="I13" i="23"/>
  <c r="J13" i="23"/>
  <c r="K13" i="23"/>
  <c r="E39" i="23"/>
  <c r="K36" i="22"/>
  <c r="J36" i="22"/>
  <c r="I36" i="22"/>
  <c r="H36" i="22"/>
  <c r="G36" i="22"/>
  <c r="F36" i="22"/>
  <c r="E36" i="22"/>
  <c r="D36" i="22"/>
  <c r="C36" i="22"/>
  <c r="B36" i="22"/>
  <c r="K35" i="22"/>
  <c r="J35" i="22"/>
  <c r="I35" i="22"/>
  <c r="H35" i="22"/>
  <c r="G35" i="22"/>
  <c r="F35" i="22"/>
  <c r="E35" i="22"/>
  <c r="D35" i="22"/>
  <c r="C35" i="22"/>
  <c r="B35" i="22"/>
  <c r="K34" i="22"/>
  <c r="J34" i="22"/>
  <c r="I34" i="22"/>
  <c r="H34" i="22"/>
  <c r="G34" i="22"/>
  <c r="F34" i="22"/>
  <c r="E34" i="22"/>
  <c r="D34" i="22"/>
  <c r="C34" i="22"/>
  <c r="B34" i="22"/>
  <c r="K33" i="22"/>
  <c r="J33" i="22"/>
  <c r="I33" i="22"/>
  <c r="H33" i="22"/>
  <c r="G33" i="22"/>
  <c r="F33" i="22"/>
  <c r="E33" i="22"/>
  <c r="D33" i="22"/>
  <c r="C33" i="22"/>
  <c r="B33" i="22"/>
  <c r="K32" i="22"/>
  <c r="J32" i="22"/>
  <c r="I32" i="22"/>
  <c r="H32" i="22"/>
  <c r="G32" i="22"/>
  <c r="F32" i="22"/>
  <c r="E32" i="22"/>
  <c r="D32" i="22"/>
  <c r="C32" i="22"/>
  <c r="B32" i="22"/>
  <c r="K31" i="22"/>
  <c r="J31" i="22"/>
  <c r="I31" i="22"/>
  <c r="H31" i="22"/>
  <c r="G31" i="22"/>
  <c r="F31" i="22"/>
  <c r="E31" i="22"/>
  <c r="D31" i="22"/>
  <c r="C31" i="22"/>
  <c r="B31" i="22"/>
  <c r="B37" i="22"/>
  <c r="K30" i="22"/>
  <c r="J30" i="22"/>
  <c r="I30" i="22"/>
  <c r="H30" i="22"/>
  <c r="G30" i="22"/>
  <c r="F30" i="22"/>
  <c r="E30" i="22"/>
  <c r="D30" i="22"/>
  <c r="C30" i="22"/>
  <c r="B30" i="22"/>
  <c r="K29" i="22"/>
  <c r="J29" i="22"/>
  <c r="J37" i="22"/>
  <c r="I29" i="22"/>
  <c r="H29" i="22"/>
  <c r="G29" i="22"/>
  <c r="G37" i="22"/>
  <c r="F29" i="22"/>
  <c r="E29" i="22"/>
  <c r="D29" i="22"/>
  <c r="C29" i="22"/>
  <c r="B29" i="22"/>
  <c r="K28" i="22"/>
  <c r="K37" i="22"/>
  <c r="J28" i="22"/>
  <c r="I28" i="22"/>
  <c r="H28" i="22"/>
  <c r="H37" i="22"/>
  <c r="G28" i="22"/>
  <c r="F28" i="22"/>
  <c r="F37" i="22"/>
  <c r="E28" i="22"/>
  <c r="E37" i="22"/>
  <c r="D28" i="22"/>
  <c r="C28" i="22"/>
  <c r="C37" i="22"/>
  <c r="B28" i="22"/>
  <c r="K24" i="22"/>
  <c r="J24" i="22"/>
  <c r="I24" i="22"/>
  <c r="H24" i="22"/>
  <c r="G24" i="22"/>
  <c r="F24" i="22"/>
  <c r="E24" i="22"/>
  <c r="D24" i="22"/>
  <c r="C24" i="22"/>
  <c r="B24" i="22"/>
  <c r="K23" i="22"/>
  <c r="J23" i="22"/>
  <c r="I23" i="22"/>
  <c r="H23" i="22"/>
  <c r="G23" i="22"/>
  <c r="G25" i="22"/>
  <c r="F23" i="22"/>
  <c r="E23" i="22"/>
  <c r="D23" i="22"/>
  <c r="D25" i="22"/>
  <c r="C23" i="22"/>
  <c r="B23" i="22"/>
  <c r="B25" i="22"/>
  <c r="K22" i="22"/>
  <c r="K25" i="22"/>
  <c r="J22" i="22"/>
  <c r="I22" i="22"/>
  <c r="I25" i="22"/>
  <c r="H22" i="22"/>
  <c r="G22" i="22"/>
  <c r="F22" i="22"/>
  <c r="F25" i="22"/>
  <c r="E22" i="22"/>
  <c r="E25" i="22"/>
  <c r="D22" i="22"/>
  <c r="C22" i="22"/>
  <c r="C25" i="22"/>
  <c r="B22" i="22"/>
  <c r="K18" i="22"/>
  <c r="J18" i="22"/>
  <c r="I18" i="22"/>
  <c r="H18" i="22"/>
  <c r="G18" i="22"/>
  <c r="F18" i="22"/>
  <c r="E18" i="22"/>
  <c r="D18" i="22"/>
  <c r="C18" i="22"/>
  <c r="B18" i="22"/>
  <c r="K17" i="22"/>
  <c r="K19" i="22"/>
  <c r="J17" i="22"/>
  <c r="I17" i="22"/>
  <c r="H17" i="22"/>
  <c r="G17" i="22"/>
  <c r="F17" i="22"/>
  <c r="E17" i="22"/>
  <c r="D17" i="22"/>
  <c r="C17" i="22"/>
  <c r="C19" i="22"/>
  <c r="B17" i="22"/>
  <c r="K16" i="22"/>
  <c r="J16" i="22"/>
  <c r="J19" i="22"/>
  <c r="I16" i="22"/>
  <c r="I19" i="22"/>
  <c r="H16" i="22"/>
  <c r="H19" i="22"/>
  <c r="G16" i="22"/>
  <c r="G19" i="22"/>
  <c r="F16" i="22"/>
  <c r="F19" i="22"/>
  <c r="E16" i="22"/>
  <c r="D16" i="22"/>
  <c r="D19" i="22"/>
  <c r="C16" i="22"/>
  <c r="B16" i="22"/>
  <c r="K12" i="22"/>
  <c r="K13" i="22"/>
  <c r="J12" i="22"/>
  <c r="I12" i="22"/>
  <c r="H12" i="22"/>
  <c r="G12" i="22"/>
  <c r="F12" i="22"/>
  <c r="E12" i="22"/>
  <c r="D12" i="22"/>
  <c r="C12" i="22"/>
  <c r="B12" i="22"/>
  <c r="K11" i="22"/>
  <c r="J11" i="22"/>
  <c r="J13" i="22"/>
  <c r="I11" i="22"/>
  <c r="H11" i="22"/>
  <c r="G11" i="22"/>
  <c r="G13" i="22"/>
  <c r="F11" i="22"/>
  <c r="E11" i="22"/>
  <c r="D11" i="22"/>
  <c r="D13" i="22"/>
  <c r="C11" i="22"/>
  <c r="B11" i="22"/>
  <c r="B13" i="22"/>
  <c r="K10" i="22"/>
  <c r="J10" i="22"/>
  <c r="I10" i="22"/>
  <c r="I13" i="22"/>
  <c r="H10" i="22"/>
  <c r="H13" i="22"/>
  <c r="G10" i="22"/>
  <c r="F10" i="22"/>
  <c r="F13" i="22"/>
  <c r="E10" i="22"/>
  <c r="E13" i="22"/>
  <c r="D10" i="22"/>
  <c r="C10" i="22"/>
  <c r="C13" i="22"/>
  <c r="B10" i="22"/>
  <c r="K6" i="22"/>
  <c r="J6" i="22"/>
  <c r="I6" i="22"/>
  <c r="H6" i="22"/>
  <c r="G6" i="22"/>
  <c r="F6" i="22"/>
  <c r="E6" i="22"/>
  <c r="D6" i="22"/>
  <c r="C6" i="22"/>
  <c r="B6" i="22"/>
  <c r="K5" i="22"/>
  <c r="J5" i="22"/>
  <c r="I5" i="22"/>
  <c r="H5" i="22"/>
  <c r="G5" i="22"/>
  <c r="F5" i="22"/>
  <c r="E5" i="22"/>
  <c r="D5" i="22"/>
  <c r="C5" i="22"/>
  <c r="B5" i="22"/>
  <c r="K4" i="22"/>
  <c r="K7" i="22"/>
  <c r="J4" i="22"/>
  <c r="I4" i="22"/>
  <c r="H4" i="22"/>
  <c r="G4" i="22"/>
  <c r="F4" i="22"/>
  <c r="E4" i="22"/>
  <c r="D4" i="22"/>
  <c r="C4" i="22"/>
  <c r="B4" i="22"/>
  <c r="K3" i="22"/>
  <c r="J3" i="22"/>
  <c r="J7" i="22"/>
  <c r="I3" i="22"/>
  <c r="I7" i="22"/>
  <c r="H3" i="22"/>
  <c r="G3" i="22"/>
  <c r="F3" i="22"/>
  <c r="F7" i="22"/>
  <c r="E3" i="22"/>
  <c r="D3" i="22"/>
  <c r="C3" i="22"/>
  <c r="C7" i="22"/>
  <c r="B3" i="22"/>
  <c r="B7" i="22"/>
  <c r="B39" i="22"/>
  <c r="B19" i="22"/>
  <c r="H25" i="22"/>
  <c r="I37" i="22"/>
  <c r="B7" i="21"/>
  <c r="C7" i="21"/>
  <c r="D7" i="21"/>
  <c r="E7" i="21"/>
  <c r="F7" i="21"/>
  <c r="G7" i="21"/>
  <c r="H7" i="21"/>
  <c r="I7" i="21"/>
  <c r="J7" i="21"/>
  <c r="K7" i="21"/>
  <c r="B13" i="21"/>
  <c r="C13" i="21"/>
  <c r="D13" i="21"/>
  <c r="E13" i="21"/>
  <c r="F13" i="21"/>
  <c r="F39" i="21"/>
  <c r="G13" i="21"/>
  <c r="H13" i="21"/>
  <c r="I13" i="21"/>
  <c r="J13" i="21"/>
  <c r="J39" i="21"/>
  <c r="K13" i="21"/>
  <c r="B19" i="21"/>
  <c r="C19" i="21"/>
  <c r="D19" i="21"/>
  <c r="E19" i="21"/>
  <c r="F19" i="21"/>
  <c r="G19" i="21"/>
  <c r="H19" i="21"/>
  <c r="I19" i="21"/>
  <c r="J19" i="21"/>
  <c r="K19" i="21"/>
  <c r="B25" i="21"/>
  <c r="B41" i="21"/>
  <c r="C25" i="21"/>
  <c r="D25" i="21"/>
  <c r="E25" i="21"/>
  <c r="F25" i="21"/>
  <c r="F41" i="21"/>
  <c r="F41" i="24"/>
  <c r="G25" i="21"/>
  <c r="H25" i="21"/>
  <c r="I25" i="21"/>
  <c r="J25" i="21"/>
  <c r="J41" i="21"/>
  <c r="K25" i="21"/>
  <c r="K41" i="21"/>
  <c r="B37" i="21"/>
  <c r="C37" i="21"/>
  <c r="D37" i="21"/>
  <c r="E37" i="21"/>
  <c r="F37" i="21"/>
  <c r="G37" i="21"/>
  <c r="H37" i="21"/>
  <c r="I37" i="21"/>
  <c r="I41" i="21"/>
  <c r="J37" i="21"/>
  <c r="K37" i="21"/>
  <c r="G39" i="21"/>
  <c r="C41" i="21"/>
  <c r="G41" i="21"/>
  <c r="K36" i="20"/>
  <c r="J36" i="20"/>
  <c r="I36" i="20"/>
  <c r="H36" i="20"/>
  <c r="G36" i="20"/>
  <c r="F36" i="20"/>
  <c r="E36" i="20"/>
  <c r="D36" i="20"/>
  <c r="C36" i="20"/>
  <c r="B36" i="20"/>
  <c r="K35" i="20"/>
  <c r="J35" i="20"/>
  <c r="I35" i="20"/>
  <c r="H35" i="20"/>
  <c r="G35" i="20"/>
  <c r="F35" i="20"/>
  <c r="E35" i="20"/>
  <c r="D35" i="20"/>
  <c r="C35" i="20"/>
  <c r="B35" i="20"/>
  <c r="K34" i="20"/>
  <c r="J34" i="20"/>
  <c r="I34" i="20"/>
  <c r="H34" i="20"/>
  <c r="G34" i="20"/>
  <c r="F34" i="20"/>
  <c r="E34" i="20"/>
  <c r="D34" i="20"/>
  <c r="C34" i="20"/>
  <c r="B34" i="20"/>
  <c r="K33" i="20"/>
  <c r="J33" i="20"/>
  <c r="I33" i="20"/>
  <c r="H33" i="20"/>
  <c r="G33" i="20"/>
  <c r="F33" i="20"/>
  <c r="E33" i="20"/>
  <c r="D33" i="20"/>
  <c r="C33" i="20"/>
  <c r="B33" i="20"/>
  <c r="K32" i="20"/>
  <c r="J32" i="20"/>
  <c r="I32" i="20"/>
  <c r="H32" i="20"/>
  <c r="G32" i="20"/>
  <c r="F32" i="20"/>
  <c r="E32" i="20"/>
  <c r="D32" i="20"/>
  <c r="C32" i="20"/>
  <c r="B32" i="20"/>
  <c r="K31" i="20"/>
  <c r="J31" i="20"/>
  <c r="I31" i="20"/>
  <c r="H31" i="20"/>
  <c r="G31" i="20"/>
  <c r="F31" i="20"/>
  <c r="E31" i="20"/>
  <c r="D31" i="20"/>
  <c r="C31" i="20"/>
  <c r="B31" i="20"/>
  <c r="K30" i="20"/>
  <c r="J30" i="20"/>
  <c r="I30" i="20"/>
  <c r="H30" i="20"/>
  <c r="G30" i="20"/>
  <c r="F30" i="20"/>
  <c r="F37" i="20"/>
  <c r="E30" i="20"/>
  <c r="D30" i="20"/>
  <c r="C30" i="20"/>
  <c r="B30" i="20"/>
  <c r="K29" i="20"/>
  <c r="J29" i="20"/>
  <c r="I29" i="20"/>
  <c r="H29" i="20"/>
  <c r="G29" i="20"/>
  <c r="F29" i="20"/>
  <c r="E29" i="20"/>
  <c r="D29" i="20"/>
  <c r="D37" i="20"/>
  <c r="C29" i="20"/>
  <c r="B29" i="20"/>
  <c r="K28" i="20"/>
  <c r="J28" i="20"/>
  <c r="I28" i="20"/>
  <c r="I37" i="20"/>
  <c r="H28" i="20"/>
  <c r="G28" i="20"/>
  <c r="F28" i="20"/>
  <c r="E28" i="20"/>
  <c r="E37" i="20"/>
  <c r="D28" i="20"/>
  <c r="C28" i="20"/>
  <c r="B28" i="20"/>
  <c r="K24" i="20"/>
  <c r="J24" i="20"/>
  <c r="I24" i="20"/>
  <c r="H24" i="20"/>
  <c r="G24" i="20"/>
  <c r="F24" i="20"/>
  <c r="E24" i="20"/>
  <c r="D24" i="20"/>
  <c r="C24" i="20"/>
  <c r="C25" i="20"/>
  <c r="B24" i="20"/>
  <c r="K23" i="20"/>
  <c r="J23" i="20"/>
  <c r="I23" i="20"/>
  <c r="H23" i="20"/>
  <c r="G23" i="20"/>
  <c r="F23" i="20"/>
  <c r="E23" i="20"/>
  <c r="E25" i="20"/>
  <c r="D23" i="20"/>
  <c r="C23" i="20"/>
  <c r="B23" i="20"/>
  <c r="K22" i="20"/>
  <c r="J22" i="20"/>
  <c r="I22" i="20"/>
  <c r="H22" i="20"/>
  <c r="H25" i="20"/>
  <c r="G22" i="20"/>
  <c r="F22" i="20"/>
  <c r="F25" i="20"/>
  <c r="E22" i="20"/>
  <c r="D22" i="20"/>
  <c r="C22" i="20"/>
  <c r="B22" i="20"/>
  <c r="B25" i="20"/>
  <c r="K18" i="20"/>
  <c r="J18" i="20"/>
  <c r="J19" i="20"/>
  <c r="I18" i="20"/>
  <c r="H18" i="20"/>
  <c r="G18" i="20"/>
  <c r="F18" i="20"/>
  <c r="E18" i="20"/>
  <c r="D18" i="20"/>
  <c r="C18" i="20"/>
  <c r="B18" i="20"/>
  <c r="K17" i="20"/>
  <c r="J17" i="20"/>
  <c r="I17" i="20"/>
  <c r="H17" i="20"/>
  <c r="G17" i="20"/>
  <c r="F17" i="20"/>
  <c r="E17" i="20"/>
  <c r="D17" i="20"/>
  <c r="C17" i="20"/>
  <c r="B17" i="20"/>
  <c r="K16" i="20"/>
  <c r="K19" i="20"/>
  <c r="J16" i="20"/>
  <c r="I16" i="20"/>
  <c r="I19" i="20"/>
  <c r="H16" i="20"/>
  <c r="H19" i="20"/>
  <c r="G16" i="20"/>
  <c r="F16" i="20"/>
  <c r="F19" i="20"/>
  <c r="E16" i="20"/>
  <c r="E19" i="20"/>
  <c r="D16" i="20"/>
  <c r="D19" i="20"/>
  <c r="C16" i="20"/>
  <c r="C19" i="20"/>
  <c r="B16" i="20"/>
  <c r="K12" i="20"/>
  <c r="J12" i="20"/>
  <c r="I12" i="20"/>
  <c r="H12" i="20"/>
  <c r="H13" i="20"/>
  <c r="G12" i="20"/>
  <c r="F12" i="20"/>
  <c r="E12" i="20"/>
  <c r="D12" i="20"/>
  <c r="C12" i="20"/>
  <c r="B12" i="20"/>
  <c r="K11" i="20"/>
  <c r="J11" i="20"/>
  <c r="J13" i="20"/>
  <c r="I11" i="20"/>
  <c r="H11" i="20"/>
  <c r="G11" i="20"/>
  <c r="F11" i="20"/>
  <c r="E11" i="20"/>
  <c r="D11" i="20"/>
  <c r="C11" i="20"/>
  <c r="B11" i="20"/>
  <c r="K10" i="20"/>
  <c r="K13" i="20"/>
  <c r="J10" i="20"/>
  <c r="I10" i="20"/>
  <c r="H10" i="20"/>
  <c r="G10" i="20"/>
  <c r="G13" i="20"/>
  <c r="F10" i="20"/>
  <c r="F13" i="20"/>
  <c r="E10" i="20"/>
  <c r="D10" i="20"/>
  <c r="C10" i="20"/>
  <c r="B10" i="20"/>
  <c r="B13" i="20"/>
  <c r="K6" i="20"/>
  <c r="J6" i="20"/>
  <c r="I6" i="20"/>
  <c r="H6" i="20"/>
  <c r="G6" i="20"/>
  <c r="F6" i="20"/>
  <c r="E6" i="20"/>
  <c r="D6" i="20"/>
  <c r="C6" i="20"/>
  <c r="B6" i="20"/>
  <c r="K5" i="20"/>
  <c r="K7" i="20"/>
  <c r="J5" i="20"/>
  <c r="I5" i="20"/>
  <c r="H5" i="20"/>
  <c r="G5" i="20"/>
  <c r="F5" i="20"/>
  <c r="E5" i="20"/>
  <c r="D5" i="20"/>
  <c r="C5" i="20"/>
  <c r="B5" i="20"/>
  <c r="K4" i="20"/>
  <c r="J4" i="20"/>
  <c r="I4" i="20"/>
  <c r="H4" i="20"/>
  <c r="G4" i="20"/>
  <c r="F4" i="20"/>
  <c r="E4" i="20"/>
  <c r="D4" i="20"/>
  <c r="C4" i="20"/>
  <c r="B4" i="20"/>
  <c r="K3" i="20"/>
  <c r="J3" i="20"/>
  <c r="J7" i="20"/>
  <c r="I3" i="20"/>
  <c r="I7" i="20"/>
  <c r="H3" i="20"/>
  <c r="G3" i="20"/>
  <c r="G7" i="20"/>
  <c r="F3" i="20"/>
  <c r="E3" i="20"/>
  <c r="E7" i="20"/>
  <c r="D3" i="20"/>
  <c r="D7" i="20"/>
  <c r="C3" i="20"/>
  <c r="C7" i="20"/>
  <c r="B3" i="20"/>
  <c r="C25" i="16"/>
  <c r="D25" i="16"/>
  <c r="E25" i="16"/>
  <c r="F25" i="16"/>
  <c r="G25" i="16"/>
  <c r="H25" i="16"/>
  <c r="I25" i="16"/>
  <c r="J25" i="16"/>
  <c r="K25" i="16"/>
  <c r="B25" i="16"/>
  <c r="C19" i="16"/>
  <c r="D19" i="16"/>
  <c r="E19" i="16"/>
  <c r="F19" i="16"/>
  <c r="G19" i="16"/>
  <c r="H19" i="16"/>
  <c r="I19" i="16"/>
  <c r="J19" i="16"/>
  <c r="K19" i="16"/>
  <c r="B19" i="16"/>
  <c r="J25" i="20"/>
  <c r="G19" i="20"/>
  <c r="C25" i="19"/>
  <c r="D25" i="19"/>
  <c r="E25" i="19"/>
  <c r="F25" i="19"/>
  <c r="G25" i="19"/>
  <c r="H25" i="19"/>
  <c r="I25" i="19"/>
  <c r="J25" i="19"/>
  <c r="K25" i="19"/>
  <c r="B25" i="19"/>
  <c r="C19" i="19"/>
  <c r="D19" i="19"/>
  <c r="E19" i="19"/>
  <c r="E41" i="19"/>
  <c r="F19" i="19"/>
  <c r="G19" i="19"/>
  <c r="H19" i="19"/>
  <c r="I19" i="19"/>
  <c r="J19" i="19"/>
  <c r="K19" i="19"/>
  <c r="B19" i="19"/>
  <c r="B7" i="20"/>
  <c r="H7" i="20"/>
  <c r="C13" i="20"/>
  <c r="D13" i="20"/>
  <c r="J37" i="20"/>
  <c r="B7" i="19"/>
  <c r="C7" i="19"/>
  <c r="D7" i="19"/>
  <c r="E7" i="19"/>
  <c r="F7" i="19"/>
  <c r="G7" i="19"/>
  <c r="G41" i="19"/>
  <c r="G41" i="22"/>
  <c r="H7" i="19"/>
  <c r="I7" i="19"/>
  <c r="J7" i="19"/>
  <c r="K7" i="19"/>
  <c r="B13" i="19"/>
  <c r="C13" i="19"/>
  <c r="D13" i="19"/>
  <c r="D39" i="19"/>
  <c r="E13" i="19"/>
  <c r="F13" i="19"/>
  <c r="G13" i="19"/>
  <c r="G39" i="19"/>
  <c r="H13" i="19"/>
  <c r="I13" i="19"/>
  <c r="J13" i="19"/>
  <c r="K13" i="19"/>
  <c r="B37" i="19"/>
  <c r="C37" i="19"/>
  <c r="D37" i="19"/>
  <c r="E37" i="19"/>
  <c r="F37" i="19"/>
  <c r="G37" i="19"/>
  <c r="H37" i="19"/>
  <c r="I37" i="19"/>
  <c r="J37" i="19"/>
  <c r="K37" i="19"/>
  <c r="C6" i="10"/>
  <c r="C18" i="10"/>
  <c r="C24" i="10"/>
  <c r="C35" i="10"/>
  <c r="C39" i="10"/>
  <c r="D6" i="10"/>
  <c r="D18" i="10"/>
  <c r="D24" i="10"/>
  <c r="D35" i="10"/>
  <c r="E6" i="10"/>
  <c r="E18" i="10"/>
  <c r="E24" i="10"/>
  <c r="E39" i="10"/>
  <c r="E35" i="10"/>
  <c r="F6" i="10"/>
  <c r="F18" i="10"/>
  <c r="F39" i="10"/>
  <c r="F24" i="10"/>
  <c r="F35" i="10"/>
  <c r="G6" i="10"/>
  <c r="G37" i="10"/>
  <c r="G18" i="10"/>
  <c r="G24" i="10"/>
  <c r="G35" i="10"/>
  <c r="G39" i="10"/>
  <c r="H6" i="10"/>
  <c r="H18" i="10"/>
  <c r="H24" i="10"/>
  <c r="H35" i="10"/>
  <c r="H39" i="10"/>
  <c r="I6" i="10"/>
  <c r="I18" i="10"/>
  <c r="I24" i="10"/>
  <c r="I35" i="10"/>
  <c r="I39" i="10"/>
  <c r="J6" i="10"/>
  <c r="J18" i="10"/>
  <c r="J24" i="10"/>
  <c r="J35" i="10"/>
  <c r="B6" i="10"/>
  <c r="B18" i="10"/>
  <c r="B39" i="10"/>
  <c r="B24" i="10"/>
  <c r="B35" i="10"/>
  <c r="C12" i="10"/>
  <c r="D12" i="10"/>
  <c r="D37" i="10"/>
  <c r="E12" i="10"/>
  <c r="F12" i="10"/>
  <c r="F37" i="10"/>
  <c r="G12" i="10"/>
  <c r="H12" i="10"/>
  <c r="I12" i="10"/>
  <c r="J12" i="10"/>
  <c r="J37" i="10"/>
  <c r="B12" i="10"/>
  <c r="K7" i="15"/>
  <c r="K13" i="15"/>
  <c r="K19" i="15"/>
  <c r="K25" i="15"/>
  <c r="K37" i="15"/>
  <c r="K39" i="15"/>
  <c r="C7" i="15"/>
  <c r="C19" i="15"/>
  <c r="C25" i="15"/>
  <c r="C37" i="15"/>
  <c r="C41" i="15"/>
  <c r="D7" i="15"/>
  <c r="D41" i="15"/>
  <c r="D19" i="15"/>
  <c r="D39" i="15"/>
  <c r="D25" i="15"/>
  <c r="D37" i="15"/>
  <c r="E7" i="15"/>
  <c r="E19" i="15"/>
  <c r="E25" i="15"/>
  <c r="E37" i="15"/>
  <c r="F7" i="15"/>
  <c r="F19" i="15"/>
  <c r="F25" i="15"/>
  <c r="F41" i="15"/>
  <c r="F37" i="15"/>
  <c r="G7" i="15"/>
  <c r="G19" i="15"/>
  <c r="G25" i="15"/>
  <c r="G41" i="15"/>
  <c r="G37" i="15"/>
  <c r="H7" i="15"/>
  <c r="H19" i="15"/>
  <c r="H39" i="15"/>
  <c r="H25" i="15"/>
  <c r="H37" i="15"/>
  <c r="I7" i="15"/>
  <c r="I39" i="15"/>
  <c r="I19" i="15"/>
  <c r="I25" i="15"/>
  <c r="I37" i="15"/>
  <c r="J7" i="15"/>
  <c r="J19" i="15"/>
  <c r="J25" i="15"/>
  <c r="J37" i="15"/>
  <c r="J41" i="15"/>
  <c r="B7" i="15"/>
  <c r="B19" i="15"/>
  <c r="B25" i="15"/>
  <c r="B41" i="15"/>
  <c r="B37" i="15"/>
  <c r="C13" i="15"/>
  <c r="C39" i="15"/>
  <c r="D13" i="15"/>
  <c r="E13" i="15"/>
  <c r="F13" i="15"/>
  <c r="G13" i="15"/>
  <c r="G39" i="15"/>
  <c r="H13" i="15"/>
  <c r="I13" i="15"/>
  <c r="J13" i="15"/>
  <c r="B13" i="15"/>
  <c r="B39" i="15"/>
  <c r="C6" i="4"/>
  <c r="C18" i="4"/>
  <c r="C40" i="4"/>
  <c r="C24" i="4"/>
  <c r="C36" i="4"/>
  <c r="D6" i="4"/>
  <c r="D18" i="4"/>
  <c r="D38" i="4"/>
  <c r="D24" i="4"/>
  <c r="D36" i="4"/>
  <c r="E6" i="4"/>
  <c r="E18" i="4"/>
  <c r="E40" i="4"/>
  <c r="E24" i="4"/>
  <c r="E36" i="4"/>
  <c r="F6" i="4"/>
  <c r="F18" i="4"/>
  <c r="F24" i="4"/>
  <c r="F36" i="4"/>
  <c r="G6" i="4"/>
  <c r="G40" i="4"/>
  <c r="G18" i="4"/>
  <c r="G24" i="4"/>
  <c r="G36" i="4"/>
  <c r="H6" i="4"/>
  <c r="H18" i="4"/>
  <c r="H24" i="4"/>
  <c r="H36" i="4"/>
  <c r="I6" i="4"/>
  <c r="I18" i="4"/>
  <c r="I24" i="4"/>
  <c r="I36" i="4"/>
  <c r="J6" i="4"/>
  <c r="J40" i="4"/>
  <c r="J18" i="4"/>
  <c r="J24" i="4"/>
  <c r="J36" i="4"/>
  <c r="B6" i="4"/>
  <c r="B18" i="4"/>
  <c r="B24" i="4"/>
  <c r="B36" i="4"/>
  <c r="C12" i="4"/>
  <c r="D12" i="4"/>
  <c r="E12" i="4"/>
  <c r="F12" i="4"/>
  <c r="G12" i="4"/>
  <c r="H12" i="4"/>
  <c r="H38" i="4"/>
  <c r="I12" i="4"/>
  <c r="J12" i="4"/>
  <c r="J38" i="4"/>
  <c r="B12" i="4"/>
  <c r="C7" i="8"/>
  <c r="C19" i="8"/>
  <c r="C41" i="8"/>
  <c r="C25" i="8"/>
  <c r="C37" i="8"/>
  <c r="D7" i="8"/>
  <c r="D19" i="8"/>
  <c r="D25" i="8"/>
  <c r="D37" i="8"/>
  <c r="E7" i="8"/>
  <c r="E19" i="8"/>
  <c r="E25" i="8"/>
  <c r="E37" i="8"/>
  <c r="E41" i="8"/>
  <c r="F7" i="8"/>
  <c r="F19" i="8"/>
  <c r="F25" i="8"/>
  <c r="F37" i="8"/>
  <c r="F41" i="8"/>
  <c r="G7" i="8"/>
  <c r="G19" i="8"/>
  <c r="G25" i="8"/>
  <c r="G37" i="8"/>
  <c r="G41" i="8"/>
  <c r="H7" i="8"/>
  <c r="H19" i="8"/>
  <c r="H41" i="8"/>
  <c r="H25" i="8"/>
  <c r="H37" i="8"/>
  <c r="I7" i="8"/>
  <c r="I39" i="8"/>
  <c r="I19" i="8"/>
  <c r="I41" i="8"/>
  <c r="I25" i="8"/>
  <c r="I37" i="8"/>
  <c r="J7" i="8"/>
  <c r="J19" i="8"/>
  <c r="J25" i="8"/>
  <c r="J37" i="8"/>
  <c r="B7" i="8"/>
  <c r="B19" i="8"/>
  <c r="B25" i="8"/>
  <c r="B37" i="8"/>
  <c r="C13" i="8"/>
  <c r="D13" i="8"/>
  <c r="E13" i="8"/>
  <c r="F13" i="8"/>
  <c r="G13" i="8"/>
  <c r="H13" i="8"/>
  <c r="I13" i="8"/>
  <c r="J13" i="8"/>
  <c r="J39" i="8"/>
  <c r="B13" i="8"/>
  <c r="K7" i="14"/>
  <c r="K41" i="14"/>
  <c r="K13" i="14"/>
  <c r="K19" i="14"/>
  <c r="K39" i="14"/>
  <c r="K25" i="14"/>
  <c r="K37" i="14"/>
  <c r="C7" i="14"/>
  <c r="C19" i="14"/>
  <c r="C25" i="14"/>
  <c r="C37" i="14"/>
  <c r="D7" i="14"/>
  <c r="D19" i="14"/>
  <c r="D25" i="14"/>
  <c r="D37" i="14"/>
  <c r="E7" i="14"/>
  <c r="E19" i="14"/>
  <c r="E41" i="14"/>
  <c r="E25" i="14"/>
  <c r="E37" i="14"/>
  <c r="F7" i="14"/>
  <c r="F19" i="14"/>
  <c r="F41" i="14"/>
  <c r="F41" i="18"/>
  <c r="F25" i="14"/>
  <c r="F37" i="14"/>
  <c r="G7" i="14"/>
  <c r="G19" i="14"/>
  <c r="G41" i="14"/>
  <c r="G25" i="14"/>
  <c r="G37" i="14"/>
  <c r="H7" i="14"/>
  <c r="H19" i="14"/>
  <c r="H25" i="14"/>
  <c r="H37" i="14"/>
  <c r="I7" i="14"/>
  <c r="I19" i="14"/>
  <c r="I25" i="14"/>
  <c r="I37" i="14"/>
  <c r="I39" i="14"/>
  <c r="J7" i="14"/>
  <c r="J19" i="14"/>
  <c r="J25" i="14"/>
  <c r="J41" i="14"/>
  <c r="J37" i="14"/>
  <c r="B7" i="14"/>
  <c r="B19" i="14"/>
  <c r="B41" i="14"/>
  <c r="B25" i="14"/>
  <c r="B37" i="14"/>
  <c r="C13" i="14"/>
  <c r="D13" i="14"/>
  <c r="E13" i="14"/>
  <c r="F13" i="14"/>
  <c r="G13" i="14"/>
  <c r="G39" i="14"/>
  <c r="H13" i="14"/>
  <c r="I13" i="14"/>
  <c r="J13" i="14"/>
  <c r="B13" i="14"/>
  <c r="K7" i="16"/>
  <c r="K13" i="16"/>
  <c r="K37" i="16"/>
  <c r="K39" i="16"/>
  <c r="C7" i="16"/>
  <c r="C37" i="16"/>
  <c r="D7" i="16"/>
  <c r="D41" i="16"/>
  <c r="D37" i="16"/>
  <c r="E7" i="16"/>
  <c r="E37" i="16"/>
  <c r="F7" i="16"/>
  <c r="F39" i="16"/>
  <c r="F37" i="16"/>
  <c r="G7" i="16"/>
  <c r="G37" i="16"/>
  <c r="H7" i="16"/>
  <c r="H37" i="16"/>
  <c r="I7" i="16"/>
  <c r="I37" i="16"/>
  <c r="J7" i="16"/>
  <c r="J37" i="16"/>
  <c r="B7" i="16"/>
  <c r="B37" i="16"/>
  <c r="C13" i="16"/>
  <c r="D13" i="16"/>
  <c r="D39" i="16"/>
  <c r="E13" i="16"/>
  <c r="F13" i="16"/>
  <c r="G13" i="16"/>
  <c r="H13" i="16"/>
  <c r="I13" i="16"/>
  <c r="J13" i="16"/>
  <c r="B13" i="16"/>
  <c r="B39" i="16"/>
  <c r="B28" i="9"/>
  <c r="C28" i="9"/>
  <c r="D28" i="9"/>
  <c r="E28" i="9"/>
  <c r="F28" i="9"/>
  <c r="G28" i="9"/>
  <c r="H28" i="9"/>
  <c r="I28" i="9"/>
  <c r="J28" i="9"/>
  <c r="B29" i="9"/>
  <c r="C29" i="9"/>
  <c r="D29" i="9"/>
  <c r="E29" i="9"/>
  <c r="F29" i="9"/>
  <c r="G29" i="9"/>
  <c r="H29" i="9"/>
  <c r="I29" i="9"/>
  <c r="J29" i="9"/>
  <c r="B30" i="9"/>
  <c r="C30" i="9"/>
  <c r="D30" i="9"/>
  <c r="E30" i="9"/>
  <c r="F30" i="9"/>
  <c r="G30" i="9"/>
  <c r="H30" i="9"/>
  <c r="I30" i="9"/>
  <c r="J30" i="9"/>
  <c r="B31" i="9"/>
  <c r="C31" i="9"/>
  <c r="D31" i="9"/>
  <c r="E31" i="9"/>
  <c r="F31" i="9"/>
  <c r="G31" i="9"/>
  <c r="H31" i="9"/>
  <c r="I31" i="9"/>
  <c r="J31" i="9"/>
  <c r="B32" i="9"/>
  <c r="C32" i="9"/>
  <c r="D32" i="9"/>
  <c r="E32" i="9"/>
  <c r="F32" i="9"/>
  <c r="G32" i="9"/>
  <c r="H32" i="9"/>
  <c r="I32" i="9"/>
  <c r="J32" i="9"/>
  <c r="B33" i="9"/>
  <c r="C33" i="9"/>
  <c r="D33" i="9"/>
  <c r="E33" i="9"/>
  <c r="F33" i="9"/>
  <c r="G33" i="9"/>
  <c r="H33" i="9"/>
  <c r="I33" i="9"/>
  <c r="J33" i="9"/>
  <c r="B34" i="9"/>
  <c r="C34" i="9"/>
  <c r="D34" i="9"/>
  <c r="E34" i="9"/>
  <c r="F34" i="9"/>
  <c r="G34" i="9"/>
  <c r="H34" i="9"/>
  <c r="I34" i="9"/>
  <c r="J34" i="9"/>
  <c r="C27" i="9"/>
  <c r="C35" i="9"/>
  <c r="C37" i="9"/>
  <c r="D27" i="9"/>
  <c r="E27" i="9"/>
  <c r="E35" i="9"/>
  <c r="F27" i="9"/>
  <c r="G27" i="9"/>
  <c r="H27" i="9"/>
  <c r="I27" i="9"/>
  <c r="I35" i="9"/>
  <c r="J27" i="9"/>
  <c r="B27" i="9"/>
  <c r="B22" i="9"/>
  <c r="C22" i="9"/>
  <c r="D22" i="9"/>
  <c r="E22" i="9"/>
  <c r="F22" i="9"/>
  <c r="G22" i="9"/>
  <c r="H22" i="9"/>
  <c r="I22" i="9"/>
  <c r="J22" i="9"/>
  <c r="B23" i="9"/>
  <c r="C23" i="9"/>
  <c r="D23" i="9"/>
  <c r="E23" i="9"/>
  <c r="F23" i="9"/>
  <c r="G23" i="9"/>
  <c r="H23" i="9"/>
  <c r="I23" i="9"/>
  <c r="J23" i="9"/>
  <c r="C21" i="9"/>
  <c r="D21" i="9"/>
  <c r="E21" i="9"/>
  <c r="F21" i="9"/>
  <c r="F24" i="9"/>
  <c r="G21" i="9"/>
  <c r="H21" i="9"/>
  <c r="I21" i="9"/>
  <c r="I24" i="9"/>
  <c r="J21" i="9"/>
  <c r="J24" i="9"/>
  <c r="B21" i="9"/>
  <c r="B24" i="9"/>
  <c r="B16" i="9"/>
  <c r="C16" i="9"/>
  <c r="D16" i="9"/>
  <c r="D18" i="9"/>
  <c r="E16" i="9"/>
  <c r="F16" i="9"/>
  <c r="G16" i="9"/>
  <c r="H16" i="9"/>
  <c r="I16" i="9"/>
  <c r="J16" i="9"/>
  <c r="B17" i="9"/>
  <c r="C17" i="9"/>
  <c r="D17" i="9"/>
  <c r="E17" i="9"/>
  <c r="F17" i="9"/>
  <c r="G17" i="9"/>
  <c r="H17" i="9"/>
  <c r="I17" i="9"/>
  <c r="J17" i="9"/>
  <c r="C15" i="9"/>
  <c r="C18" i="9"/>
  <c r="D15" i="9"/>
  <c r="E15" i="9"/>
  <c r="E18" i="9"/>
  <c r="F15" i="9"/>
  <c r="F18" i="9"/>
  <c r="G15" i="9"/>
  <c r="G18" i="9"/>
  <c r="H15" i="9"/>
  <c r="I15" i="9"/>
  <c r="I18" i="9"/>
  <c r="J15" i="9"/>
  <c r="B15" i="9"/>
  <c r="B18" i="9"/>
  <c r="B10" i="9"/>
  <c r="B12" i="9"/>
  <c r="C10" i="9"/>
  <c r="D10" i="9"/>
  <c r="E10" i="9"/>
  <c r="F10" i="9"/>
  <c r="G10" i="9"/>
  <c r="H10" i="9"/>
  <c r="I10" i="9"/>
  <c r="J10" i="9"/>
  <c r="B11" i="9"/>
  <c r="C11" i="9"/>
  <c r="D11" i="9"/>
  <c r="E11" i="9"/>
  <c r="F11" i="9"/>
  <c r="G11" i="9"/>
  <c r="H11" i="9"/>
  <c r="I11" i="9"/>
  <c r="J11" i="9"/>
  <c r="C9" i="9"/>
  <c r="C12" i="9"/>
  <c r="D9" i="9"/>
  <c r="E9" i="9"/>
  <c r="F9" i="9"/>
  <c r="F12" i="9"/>
  <c r="G9" i="9"/>
  <c r="G12" i="9"/>
  <c r="H9" i="9"/>
  <c r="I9" i="9"/>
  <c r="I12" i="9"/>
  <c r="J9" i="9"/>
  <c r="J12" i="9"/>
  <c r="B9" i="9"/>
  <c r="B4" i="9"/>
  <c r="C4" i="9"/>
  <c r="D4" i="9"/>
  <c r="E4" i="9"/>
  <c r="F4" i="9"/>
  <c r="G4" i="9"/>
  <c r="H4" i="9"/>
  <c r="H6" i="9"/>
  <c r="I4" i="9"/>
  <c r="J4" i="9"/>
  <c r="B5" i="9"/>
  <c r="C5" i="9"/>
  <c r="D5" i="9"/>
  <c r="E5" i="9"/>
  <c r="F5" i="9"/>
  <c r="G5" i="9"/>
  <c r="H5" i="9"/>
  <c r="I5" i="9"/>
  <c r="J5" i="9"/>
  <c r="C3" i="9"/>
  <c r="C6" i="9"/>
  <c r="D3" i="9"/>
  <c r="D6" i="9"/>
  <c r="E3" i="9"/>
  <c r="E6" i="9"/>
  <c r="F3" i="9"/>
  <c r="F6" i="9"/>
  <c r="G3" i="9"/>
  <c r="G6" i="9"/>
  <c r="G37" i="9"/>
  <c r="H3" i="9"/>
  <c r="I3" i="9"/>
  <c r="I6" i="9"/>
  <c r="I37" i="9"/>
  <c r="J3" i="9"/>
  <c r="B3" i="9"/>
  <c r="D24" i="9"/>
  <c r="E24" i="9"/>
  <c r="H12" i="9"/>
  <c r="H24" i="9"/>
  <c r="J18" i="9"/>
  <c r="J37" i="9"/>
  <c r="C28" i="13"/>
  <c r="D28" i="13"/>
  <c r="E28" i="13"/>
  <c r="F28" i="13"/>
  <c r="G28" i="13"/>
  <c r="H28" i="13"/>
  <c r="H37" i="13"/>
  <c r="I28" i="13"/>
  <c r="J28" i="13"/>
  <c r="C29" i="13"/>
  <c r="D29" i="13"/>
  <c r="E29" i="13"/>
  <c r="F29" i="13"/>
  <c r="G29" i="13"/>
  <c r="H29" i="13"/>
  <c r="I29" i="13"/>
  <c r="J29" i="13"/>
  <c r="C30" i="13"/>
  <c r="D30" i="13"/>
  <c r="E30" i="13"/>
  <c r="F30" i="13"/>
  <c r="G30" i="13"/>
  <c r="H30" i="13"/>
  <c r="I30" i="13"/>
  <c r="J30" i="13"/>
  <c r="C31" i="13"/>
  <c r="D31" i="13"/>
  <c r="E31" i="13"/>
  <c r="F31" i="13"/>
  <c r="G31" i="13"/>
  <c r="H31" i="13"/>
  <c r="I31" i="13"/>
  <c r="J31" i="13"/>
  <c r="C32" i="13"/>
  <c r="D32" i="13"/>
  <c r="E32" i="13"/>
  <c r="F32" i="13"/>
  <c r="G32" i="13"/>
  <c r="H32" i="13"/>
  <c r="I32" i="13"/>
  <c r="J32" i="13"/>
  <c r="C33" i="13"/>
  <c r="D33" i="13"/>
  <c r="E33" i="13"/>
  <c r="F33" i="13"/>
  <c r="G33" i="13"/>
  <c r="H33" i="13"/>
  <c r="I33" i="13"/>
  <c r="J33" i="13"/>
  <c r="C34" i="13"/>
  <c r="D34" i="13"/>
  <c r="E34" i="13"/>
  <c r="F34" i="13"/>
  <c r="G34" i="13"/>
  <c r="H34" i="13"/>
  <c r="I34" i="13"/>
  <c r="J34" i="13"/>
  <c r="C35" i="13"/>
  <c r="D35" i="13"/>
  <c r="E35" i="13"/>
  <c r="F35" i="13"/>
  <c r="G35" i="13"/>
  <c r="H35" i="13"/>
  <c r="I35" i="13"/>
  <c r="J35" i="13"/>
  <c r="C36" i="13"/>
  <c r="D36" i="13"/>
  <c r="E36" i="13"/>
  <c r="F36" i="13"/>
  <c r="G36" i="13"/>
  <c r="H36" i="13"/>
  <c r="I36" i="13"/>
  <c r="J36" i="13"/>
  <c r="B29" i="13"/>
  <c r="B30" i="13"/>
  <c r="B37" i="13"/>
  <c r="B31" i="13"/>
  <c r="B32" i="13"/>
  <c r="B33" i="13"/>
  <c r="B34" i="13"/>
  <c r="B35" i="13"/>
  <c r="B36" i="13"/>
  <c r="B28" i="13"/>
  <c r="C22" i="13"/>
  <c r="D22" i="13"/>
  <c r="E22" i="13"/>
  <c r="F22" i="13"/>
  <c r="G22" i="13"/>
  <c r="H22" i="13"/>
  <c r="H25" i="13"/>
  <c r="I22" i="13"/>
  <c r="J22" i="13"/>
  <c r="C23" i="13"/>
  <c r="D23" i="13"/>
  <c r="E23" i="13"/>
  <c r="F23" i="13"/>
  <c r="G23" i="13"/>
  <c r="H23" i="13"/>
  <c r="I23" i="13"/>
  <c r="J23" i="13"/>
  <c r="C24" i="13"/>
  <c r="D24" i="13"/>
  <c r="E24" i="13"/>
  <c r="F24" i="13"/>
  <c r="G24" i="13"/>
  <c r="H24" i="13"/>
  <c r="I24" i="13"/>
  <c r="J24" i="13"/>
  <c r="B23" i="13"/>
  <c r="B24" i="13"/>
  <c r="B22" i="13"/>
  <c r="B25" i="13"/>
  <c r="C16" i="13"/>
  <c r="D16" i="13"/>
  <c r="E16" i="13"/>
  <c r="F16" i="13"/>
  <c r="F19" i="13"/>
  <c r="F39" i="13"/>
  <c r="G16" i="13"/>
  <c r="H16" i="13"/>
  <c r="I16" i="13"/>
  <c r="J16" i="13"/>
  <c r="C17" i="13"/>
  <c r="D17" i="13"/>
  <c r="E17" i="13"/>
  <c r="F17" i="13"/>
  <c r="G17" i="13"/>
  <c r="H17" i="13"/>
  <c r="I17" i="13"/>
  <c r="J17" i="13"/>
  <c r="C18" i="13"/>
  <c r="D18" i="13"/>
  <c r="E18" i="13"/>
  <c r="F18" i="13"/>
  <c r="G18" i="13"/>
  <c r="H18" i="13"/>
  <c r="I18" i="13"/>
  <c r="J18" i="13"/>
  <c r="B17" i="13"/>
  <c r="B18" i="13"/>
  <c r="B16" i="13"/>
  <c r="B19" i="13"/>
  <c r="C10" i="13"/>
  <c r="D10" i="13"/>
  <c r="D13" i="13"/>
  <c r="E10" i="13"/>
  <c r="E13" i="13"/>
  <c r="F10" i="13"/>
  <c r="G10" i="13"/>
  <c r="H10" i="13"/>
  <c r="I10" i="13"/>
  <c r="J10" i="13"/>
  <c r="C11" i="13"/>
  <c r="D11" i="13"/>
  <c r="E11" i="13"/>
  <c r="F11" i="13"/>
  <c r="G11" i="13"/>
  <c r="H11" i="13"/>
  <c r="H13" i="13"/>
  <c r="I11" i="13"/>
  <c r="J11" i="13"/>
  <c r="C12" i="13"/>
  <c r="C13" i="13"/>
  <c r="D12" i="13"/>
  <c r="E12" i="13"/>
  <c r="F12" i="13"/>
  <c r="G12" i="13"/>
  <c r="H12" i="13"/>
  <c r="I12" i="13"/>
  <c r="J12" i="13"/>
  <c r="B11" i="13"/>
  <c r="B12" i="13"/>
  <c r="B10" i="13"/>
  <c r="C4" i="13"/>
  <c r="D4" i="13"/>
  <c r="E4" i="13"/>
  <c r="F4" i="13"/>
  <c r="G4" i="13"/>
  <c r="H4" i="13"/>
  <c r="I4" i="13"/>
  <c r="J4" i="13"/>
  <c r="C5" i="13"/>
  <c r="D5" i="13"/>
  <c r="E5" i="13"/>
  <c r="F5" i="13"/>
  <c r="G5" i="13"/>
  <c r="H5" i="13"/>
  <c r="I5" i="13"/>
  <c r="J5" i="13"/>
  <c r="C6" i="13"/>
  <c r="D6" i="13"/>
  <c r="E6" i="13"/>
  <c r="F6" i="13"/>
  <c r="G6" i="13"/>
  <c r="H6" i="13"/>
  <c r="I6" i="13"/>
  <c r="J6" i="13"/>
  <c r="B4" i="13"/>
  <c r="B5" i="13"/>
  <c r="B6" i="13"/>
  <c r="C3" i="13"/>
  <c r="C7" i="13"/>
  <c r="D3" i="13"/>
  <c r="D7" i="13"/>
  <c r="E3" i="13"/>
  <c r="E7" i="13"/>
  <c r="E39" i="13"/>
  <c r="F3" i="13"/>
  <c r="F7" i="13"/>
  <c r="G3" i="13"/>
  <c r="G7" i="13"/>
  <c r="G39" i="13"/>
  <c r="H3" i="13"/>
  <c r="I3" i="13"/>
  <c r="I7" i="13"/>
  <c r="I39" i="13"/>
  <c r="J3" i="13"/>
  <c r="J7" i="13"/>
  <c r="B3" i="13"/>
  <c r="C19" i="13"/>
  <c r="C25" i="13"/>
  <c r="D25" i="13"/>
  <c r="E19" i="13"/>
  <c r="F37" i="13"/>
  <c r="G19" i="13"/>
  <c r="G25" i="13"/>
  <c r="H19" i="13"/>
  <c r="I37" i="13"/>
  <c r="J37" i="13"/>
  <c r="K3" i="18"/>
  <c r="K7" i="18"/>
  <c r="K4" i="18"/>
  <c r="K5" i="18"/>
  <c r="K6" i="18"/>
  <c r="K10" i="18"/>
  <c r="K11" i="18"/>
  <c r="K12" i="18"/>
  <c r="K16" i="18"/>
  <c r="K17" i="18"/>
  <c r="K19" i="18"/>
  <c r="K22" i="18"/>
  <c r="K25" i="18"/>
  <c r="K23" i="18"/>
  <c r="K28" i="18"/>
  <c r="K29" i="18"/>
  <c r="K37" i="18"/>
  <c r="K30" i="18"/>
  <c r="K31" i="18"/>
  <c r="K32" i="18"/>
  <c r="K33" i="18"/>
  <c r="K34" i="18"/>
  <c r="K35" i="18"/>
  <c r="K36" i="18"/>
  <c r="K24" i="18"/>
  <c r="K18" i="18"/>
  <c r="B3" i="18"/>
  <c r="J36" i="18"/>
  <c r="I36" i="18"/>
  <c r="H36" i="18"/>
  <c r="G36" i="18"/>
  <c r="F36" i="18"/>
  <c r="E36" i="18"/>
  <c r="D36" i="18"/>
  <c r="C36" i="18"/>
  <c r="B36" i="18"/>
  <c r="J35" i="18"/>
  <c r="I35" i="18"/>
  <c r="H35" i="18"/>
  <c r="G35" i="18"/>
  <c r="F35" i="18"/>
  <c r="E35" i="18"/>
  <c r="D35" i="18"/>
  <c r="C35" i="18"/>
  <c r="B35" i="18"/>
  <c r="J34" i="18"/>
  <c r="I34" i="18"/>
  <c r="H34" i="18"/>
  <c r="G34" i="18"/>
  <c r="F34" i="18"/>
  <c r="E34" i="18"/>
  <c r="D34" i="18"/>
  <c r="C34" i="18"/>
  <c r="B34" i="18"/>
  <c r="J33" i="18"/>
  <c r="I33" i="18"/>
  <c r="H33" i="18"/>
  <c r="G33" i="18"/>
  <c r="F33" i="18"/>
  <c r="E33" i="18"/>
  <c r="D33" i="18"/>
  <c r="D37" i="18"/>
  <c r="C33" i="18"/>
  <c r="B33" i="18"/>
  <c r="J32" i="18"/>
  <c r="I32" i="18"/>
  <c r="H32" i="18"/>
  <c r="G32" i="18"/>
  <c r="F32" i="18"/>
  <c r="E32" i="18"/>
  <c r="E37" i="18"/>
  <c r="D32" i="18"/>
  <c r="C32" i="18"/>
  <c r="B32" i="18"/>
  <c r="J31" i="18"/>
  <c r="J37" i="18"/>
  <c r="I31" i="18"/>
  <c r="H31" i="18"/>
  <c r="G31" i="18"/>
  <c r="F31" i="18"/>
  <c r="E31" i="18"/>
  <c r="D31" i="18"/>
  <c r="C31" i="18"/>
  <c r="B31" i="18"/>
  <c r="J30" i="18"/>
  <c r="I30" i="18"/>
  <c r="H30" i="18"/>
  <c r="G30" i="18"/>
  <c r="G37" i="18"/>
  <c r="F30" i="18"/>
  <c r="E30" i="18"/>
  <c r="D30" i="18"/>
  <c r="C30" i="18"/>
  <c r="B30" i="18"/>
  <c r="J29" i="18"/>
  <c r="I29" i="18"/>
  <c r="H29" i="18"/>
  <c r="G29" i="18"/>
  <c r="F29" i="18"/>
  <c r="F37" i="18"/>
  <c r="E29" i="18"/>
  <c r="D29" i="18"/>
  <c r="C29" i="18"/>
  <c r="B29" i="18"/>
  <c r="J28" i="18"/>
  <c r="I28" i="18"/>
  <c r="I37" i="18"/>
  <c r="H28" i="18"/>
  <c r="G28" i="18"/>
  <c r="F28" i="18"/>
  <c r="E28" i="18"/>
  <c r="D28" i="18"/>
  <c r="C28" i="18"/>
  <c r="B28" i="18"/>
  <c r="J24" i="18"/>
  <c r="I24" i="18"/>
  <c r="H24" i="18"/>
  <c r="G24" i="18"/>
  <c r="F24" i="18"/>
  <c r="E24" i="18"/>
  <c r="D24" i="18"/>
  <c r="C24" i="18"/>
  <c r="B24" i="18"/>
  <c r="J23" i="18"/>
  <c r="I23" i="18"/>
  <c r="H23" i="18"/>
  <c r="G23" i="18"/>
  <c r="F23" i="18"/>
  <c r="E23" i="18"/>
  <c r="D23" i="18"/>
  <c r="C23" i="18"/>
  <c r="B23" i="18"/>
  <c r="J22" i="18"/>
  <c r="J25" i="18"/>
  <c r="I22" i="18"/>
  <c r="H22" i="18"/>
  <c r="G22" i="18"/>
  <c r="F22" i="18"/>
  <c r="F25" i="18"/>
  <c r="E22" i="18"/>
  <c r="E25" i="18"/>
  <c r="D22" i="18"/>
  <c r="D25" i="18"/>
  <c r="C22" i="18"/>
  <c r="B22" i="18"/>
  <c r="J18" i="18"/>
  <c r="I18" i="18"/>
  <c r="H18" i="18"/>
  <c r="G18" i="18"/>
  <c r="F18" i="18"/>
  <c r="E18" i="18"/>
  <c r="D18" i="18"/>
  <c r="C18" i="18"/>
  <c r="B18" i="18"/>
  <c r="J17" i="18"/>
  <c r="I17" i="18"/>
  <c r="H17" i="18"/>
  <c r="G17" i="18"/>
  <c r="F17" i="18"/>
  <c r="E17" i="18"/>
  <c r="E19" i="18"/>
  <c r="D17" i="18"/>
  <c r="C17" i="18"/>
  <c r="B17" i="18"/>
  <c r="J16" i="18"/>
  <c r="J19" i="18"/>
  <c r="I16" i="18"/>
  <c r="I19" i="18"/>
  <c r="H16" i="18"/>
  <c r="H19" i="18"/>
  <c r="G16" i="18"/>
  <c r="F16" i="18"/>
  <c r="F19" i="18"/>
  <c r="E16" i="18"/>
  <c r="D16" i="18"/>
  <c r="D19" i="18"/>
  <c r="C16" i="18"/>
  <c r="C19" i="18"/>
  <c r="B16" i="18"/>
  <c r="B19" i="18"/>
  <c r="J12" i="18"/>
  <c r="I12" i="18"/>
  <c r="H12" i="18"/>
  <c r="G12" i="18"/>
  <c r="F12" i="18"/>
  <c r="E12" i="18"/>
  <c r="D12" i="18"/>
  <c r="D13" i="18"/>
  <c r="C12" i="18"/>
  <c r="B12" i="18"/>
  <c r="J11" i="18"/>
  <c r="I11" i="18"/>
  <c r="I13" i="18"/>
  <c r="I39" i="18"/>
  <c r="H11" i="18"/>
  <c r="G11" i="18"/>
  <c r="F11" i="18"/>
  <c r="E11" i="18"/>
  <c r="D11" i="18"/>
  <c r="C11" i="18"/>
  <c r="B11" i="18"/>
  <c r="J10" i="18"/>
  <c r="J13" i="18"/>
  <c r="I10" i="18"/>
  <c r="H10" i="18"/>
  <c r="G10" i="18"/>
  <c r="F10" i="18"/>
  <c r="F13" i="18"/>
  <c r="E10" i="18"/>
  <c r="D10" i="18"/>
  <c r="C10" i="18"/>
  <c r="C13" i="18"/>
  <c r="B10" i="18"/>
  <c r="B13" i="18"/>
  <c r="J6" i="18"/>
  <c r="I6" i="18"/>
  <c r="H6" i="18"/>
  <c r="G6" i="18"/>
  <c r="F6" i="18"/>
  <c r="E6" i="18"/>
  <c r="D6" i="18"/>
  <c r="C6" i="18"/>
  <c r="B6" i="18"/>
  <c r="J5" i="18"/>
  <c r="I5" i="18"/>
  <c r="I7" i="18"/>
  <c r="H5" i="18"/>
  <c r="G5" i="18"/>
  <c r="F5" i="18"/>
  <c r="F7" i="18"/>
  <c r="E5" i="18"/>
  <c r="D5" i="18"/>
  <c r="C5" i="18"/>
  <c r="B5" i="18"/>
  <c r="B7" i="18"/>
  <c r="J4" i="18"/>
  <c r="I4" i="18"/>
  <c r="H4" i="18"/>
  <c r="G4" i="18"/>
  <c r="F4" i="18"/>
  <c r="E4" i="18"/>
  <c r="D4" i="18"/>
  <c r="D7" i="18"/>
  <c r="C4" i="18"/>
  <c r="C7" i="18"/>
  <c r="B4" i="18"/>
  <c r="J3" i="18"/>
  <c r="J7" i="18"/>
  <c r="I3" i="18"/>
  <c r="H3" i="18"/>
  <c r="G3" i="18"/>
  <c r="F3" i="18"/>
  <c r="E3" i="18"/>
  <c r="D3" i="18"/>
  <c r="C3" i="18"/>
  <c r="H13" i="18"/>
  <c r="I25" i="18"/>
  <c r="B25" i="18"/>
  <c r="G39" i="25"/>
  <c r="I39" i="25"/>
  <c r="D39" i="25"/>
  <c r="H7" i="13"/>
  <c r="D19" i="13"/>
  <c r="J6" i="9"/>
  <c r="E7" i="18"/>
  <c r="G19" i="18"/>
  <c r="B39" i="28"/>
  <c r="C39" i="27"/>
  <c r="E39" i="27"/>
  <c r="G39" i="27"/>
  <c r="I39" i="27"/>
  <c r="K39" i="27"/>
  <c r="B41" i="27"/>
  <c r="D41" i="27"/>
  <c r="D41" i="28"/>
  <c r="F41" i="27"/>
  <c r="H41" i="27"/>
  <c r="J41" i="27"/>
  <c r="L41" i="27"/>
  <c r="C41" i="29"/>
  <c r="C41" i="30"/>
  <c r="E41" i="29"/>
  <c r="I41" i="29"/>
  <c r="I41" i="30"/>
  <c r="K41" i="29"/>
  <c r="C39" i="29"/>
  <c r="E39" i="29"/>
  <c r="I39" i="29"/>
  <c r="K39" i="29"/>
  <c r="B41" i="29"/>
  <c r="B41" i="30"/>
  <c r="D41" i="29"/>
  <c r="F41" i="29"/>
  <c r="F41" i="30"/>
  <c r="H41" i="29"/>
  <c r="J41" i="29"/>
  <c r="J41" i="30"/>
  <c r="L41" i="29"/>
  <c r="L41" i="30"/>
  <c r="J37" i="32"/>
  <c r="C37" i="32"/>
  <c r="G37" i="32"/>
  <c r="H37" i="32"/>
  <c r="L37" i="32"/>
  <c r="C41" i="31"/>
  <c r="C41" i="32"/>
  <c r="K41" i="31"/>
  <c r="C25" i="32"/>
  <c r="G25" i="32"/>
  <c r="K25" i="32"/>
  <c r="H25" i="32"/>
  <c r="C19" i="32"/>
  <c r="C39" i="32"/>
  <c r="G19" i="32"/>
  <c r="E41" i="31"/>
  <c r="E41" i="32"/>
  <c r="I41" i="31"/>
  <c r="I41" i="32"/>
  <c r="B39" i="31"/>
  <c r="F39" i="31"/>
  <c r="J39" i="31"/>
  <c r="H19" i="32"/>
  <c r="E19" i="32"/>
  <c r="E39" i="32"/>
  <c r="I19" i="32"/>
  <c r="F19" i="32"/>
  <c r="L7" i="32"/>
  <c r="F7" i="32"/>
  <c r="F39" i="32"/>
  <c r="J7" i="32"/>
  <c r="J39" i="32"/>
  <c r="K7" i="32"/>
  <c r="H7" i="32"/>
  <c r="H39" i="32"/>
  <c r="I7" i="32"/>
  <c r="E39" i="31"/>
  <c r="I39" i="31"/>
  <c r="B41" i="31"/>
  <c r="B41" i="32"/>
  <c r="F41" i="31"/>
  <c r="F41" i="32"/>
  <c r="J41" i="31"/>
  <c r="J41" i="32"/>
  <c r="D13" i="32"/>
  <c r="D39" i="32"/>
  <c r="L13" i="32"/>
  <c r="F13" i="32"/>
  <c r="C13" i="32"/>
  <c r="G13" i="32"/>
  <c r="C39" i="31"/>
  <c r="G39" i="31"/>
  <c r="K39" i="31"/>
  <c r="C7" i="32"/>
  <c r="B7" i="32"/>
  <c r="B39" i="32"/>
  <c r="I39" i="32"/>
  <c r="D39" i="31"/>
  <c r="H39" i="31"/>
  <c r="L39" i="31"/>
  <c r="J41" i="16"/>
  <c r="J41" i="18"/>
  <c r="J39" i="16"/>
  <c r="C41" i="16"/>
  <c r="C39" i="16"/>
  <c r="J41" i="19"/>
  <c r="J41" i="20"/>
  <c r="J39" i="19"/>
  <c r="F39" i="19"/>
  <c r="F41" i="19"/>
  <c r="F41" i="20"/>
  <c r="B39" i="19"/>
  <c r="B41" i="19"/>
  <c r="F25" i="13"/>
  <c r="G37" i="13"/>
  <c r="C37" i="13"/>
  <c r="H39" i="19"/>
  <c r="B7" i="13"/>
  <c r="B39" i="13"/>
  <c r="F13" i="13"/>
  <c r="G13" i="13"/>
  <c r="I25" i="13"/>
  <c r="E25" i="13"/>
  <c r="H37" i="10"/>
  <c r="G41" i="16"/>
  <c r="F39" i="8"/>
  <c r="D39" i="10"/>
  <c r="I39" i="19"/>
  <c r="E39" i="19"/>
  <c r="H41" i="24"/>
  <c r="L37" i="26"/>
  <c r="C39" i="30"/>
  <c r="B13" i="13"/>
  <c r="I13" i="13"/>
  <c r="J13" i="13"/>
  <c r="I19" i="13"/>
  <c r="E37" i="13"/>
  <c r="G35" i="9"/>
  <c r="B41" i="16"/>
  <c r="B41" i="18"/>
  <c r="H41" i="16"/>
  <c r="C41" i="14"/>
  <c r="J41" i="8"/>
  <c r="D41" i="8"/>
  <c r="D39" i="8"/>
  <c r="B40" i="4"/>
  <c r="B38" i="4"/>
  <c r="I41" i="15"/>
  <c r="H41" i="15"/>
  <c r="C37" i="10"/>
  <c r="I41" i="19"/>
  <c r="I41" i="20"/>
  <c r="D41" i="19"/>
  <c r="D41" i="20"/>
  <c r="C39" i="22"/>
  <c r="K39" i="22"/>
  <c r="I39" i="22"/>
  <c r="C41" i="23"/>
  <c r="C41" i="24"/>
  <c r="C39" i="23"/>
  <c r="G41" i="23"/>
  <c r="G41" i="24"/>
  <c r="G39" i="23"/>
  <c r="C41" i="25"/>
  <c r="C41" i="26"/>
  <c r="C39" i="25"/>
  <c r="L41" i="25"/>
  <c r="L41" i="26"/>
  <c r="L39" i="25"/>
  <c r="E39" i="26"/>
  <c r="G39" i="29"/>
  <c r="G41" i="29"/>
  <c r="G41" i="30"/>
  <c r="G7" i="18"/>
  <c r="C25" i="18"/>
  <c r="G25" i="18"/>
  <c r="D12" i="9"/>
  <c r="H35" i="9"/>
  <c r="D35" i="9"/>
  <c r="J35" i="9"/>
  <c r="H39" i="16"/>
  <c r="F41" i="16"/>
  <c r="E39" i="14"/>
  <c r="B39" i="14"/>
  <c r="B39" i="8"/>
  <c r="C39" i="8"/>
  <c r="H40" i="4"/>
  <c r="F39" i="15"/>
  <c r="H41" i="19"/>
  <c r="E13" i="20"/>
  <c r="E39" i="20"/>
  <c r="I13" i="20"/>
  <c r="C37" i="20"/>
  <c r="G37" i="20"/>
  <c r="K37" i="20"/>
  <c r="H41" i="25"/>
  <c r="H41" i="26"/>
  <c r="H39" i="25"/>
  <c r="I39" i="28"/>
  <c r="J7" i="28"/>
  <c r="J39" i="28"/>
  <c r="G24" i="9"/>
  <c r="C24" i="9"/>
  <c r="I41" i="16"/>
  <c r="I39" i="16"/>
  <c r="E41" i="16"/>
  <c r="E41" i="18"/>
  <c r="E39" i="16"/>
  <c r="C39" i="14"/>
  <c r="B41" i="8"/>
  <c r="H39" i="8"/>
  <c r="K41" i="15"/>
  <c r="B37" i="10"/>
  <c r="I39" i="21"/>
  <c r="E39" i="21"/>
  <c r="K39" i="21"/>
  <c r="C39" i="21"/>
  <c r="D41" i="23"/>
  <c r="D41" i="26"/>
  <c r="D39" i="23"/>
  <c r="I39" i="23"/>
  <c r="K41" i="23"/>
  <c r="K41" i="24"/>
  <c r="K39" i="23"/>
  <c r="F39" i="26"/>
  <c r="I41" i="25"/>
  <c r="I41" i="28"/>
  <c r="J7" i="26"/>
  <c r="E7" i="30"/>
  <c r="B7" i="30"/>
  <c r="F7" i="30"/>
  <c r="J7" i="30"/>
  <c r="G7" i="30"/>
  <c r="K7" i="30"/>
  <c r="K39" i="30"/>
  <c r="I13" i="30"/>
  <c r="I39" i="30"/>
  <c r="B13" i="30"/>
  <c r="F13" i="30"/>
  <c r="F39" i="30"/>
  <c r="J13" i="30"/>
  <c r="D19" i="30"/>
  <c r="H19" i="30"/>
  <c r="H39" i="30"/>
  <c r="L19" i="30"/>
  <c r="E19" i="30"/>
  <c r="E39" i="30"/>
  <c r="C25" i="30"/>
  <c r="K25" i="30"/>
  <c r="D25" i="30"/>
  <c r="H25" i="30"/>
  <c r="L25" i="30"/>
  <c r="B37" i="30"/>
  <c r="F37" i="30"/>
  <c r="J37" i="30"/>
  <c r="J39" i="30"/>
  <c r="G37" i="30"/>
  <c r="H37" i="30"/>
  <c r="D40" i="4"/>
  <c r="C38" i="4"/>
  <c r="F41" i="22"/>
  <c r="B41" i="22"/>
  <c r="H39" i="21"/>
  <c r="H41" i="21"/>
  <c r="H41" i="22"/>
  <c r="D39" i="21"/>
  <c r="D41" i="21"/>
  <c r="D41" i="22"/>
  <c r="B41" i="23"/>
  <c r="B41" i="24"/>
  <c r="J41" i="23"/>
  <c r="J41" i="24"/>
  <c r="I39" i="26"/>
  <c r="J39" i="25"/>
  <c r="L13" i="26"/>
  <c r="L39" i="26"/>
  <c r="L19" i="26"/>
  <c r="L25" i="26"/>
  <c r="K37" i="26"/>
  <c r="K39" i="26"/>
  <c r="D7" i="24"/>
  <c r="D39" i="24"/>
  <c r="D13" i="24"/>
  <c r="G41" i="25"/>
  <c r="G41" i="26"/>
  <c r="C39" i="26"/>
  <c r="B39" i="27"/>
  <c r="E7" i="22"/>
  <c r="J39" i="23"/>
  <c r="F39" i="23"/>
  <c r="B39" i="23"/>
  <c r="K39" i="24"/>
  <c r="E41" i="23"/>
  <c r="I41" i="23"/>
  <c r="E41" i="25"/>
  <c r="E41" i="26"/>
  <c r="G39" i="26"/>
  <c r="J25" i="26"/>
  <c r="J39" i="26"/>
  <c r="J37" i="26"/>
  <c r="E41" i="27"/>
  <c r="E41" i="28"/>
  <c r="L39" i="27"/>
  <c r="L39" i="32"/>
  <c r="D41" i="24"/>
  <c r="E41" i="30"/>
  <c r="E41" i="20"/>
  <c r="J41" i="22"/>
  <c r="B39" i="30"/>
  <c r="G41" i="18"/>
  <c r="G41" i="20"/>
  <c r="L39" i="30"/>
  <c r="G39" i="30"/>
  <c r="H41" i="20"/>
  <c r="L41" i="28"/>
  <c r="C41" i="18"/>
  <c r="I39" i="34"/>
  <c r="J39" i="34"/>
  <c r="D39" i="34"/>
  <c r="H39" i="34"/>
  <c r="L39" i="34"/>
  <c r="D39" i="33"/>
  <c r="L39" i="33"/>
  <c r="D41" i="33"/>
  <c r="H41" i="33"/>
  <c r="L41" i="33"/>
  <c r="B39" i="33"/>
  <c r="F39" i="33"/>
  <c r="J39" i="33"/>
  <c r="B41" i="33"/>
  <c r="F41" i="33"/>
  <c r="J41" i="33"/>
  <c r="C41" i="33"/>
  <c r="G41" i="33"/>
  <c r="K41" i="33"/>
  <c r="E39" i="33"/>
  <c r="I39" i="33"/>
  <c r="C39" i="33"/>
  <c r="G39" i="33"/>
  <c r="K39" i="33"/>
  <c r="E41" i="33"/>
  <c r="I41" i="33"/>
  <c r="J39" i="13"/>
  <c r="J39" i="18"/>
  <c r="D39" i="18"/>
  <c r="B39" i="18"/>
  <c r="I41" i="22"/>
  <c r="I41" i="24"/>
  <c r="C39" i="18"/>
  <c r="J19" i="13"/>
  <c r="J25" i="13"/>
  <c r="D37" i="13"/>
  <c r="B41" i="20"/>
  <c r="G41" i="28"/>
  <c r="C41" i="28"/>
  <c r="I41" i="14"/>
  <c r="I41" i="18"/>
  <c r="F39" i="14"/>
  <c r="G39" i="32"/>
  <c r="K39" i="32"/>
  <c r="D41" i="30"/>
  <c r="B41" i="28"/>
  <c r="H39" i="13"/>
  <c r="G13" i="18"/>
  <c r="G39" i="18"/>
  <c r="C37" i="18"/>
  <c r="F37" i="9"/>
  <c r="E12" i="9"/>
  <c r="F35" i="9"/>
  <c r="B35" i="9"/>
  <c r="J39" i="14"/>
  <c r="H39" i="14"/>
  <c r="H41" i="14"/>
  <c r="H41" i="18"/>
  <c r="D41" i="14"/>
  <c r="D41" i="18"/>
  <c r="G39" i="8"/>
  <c r="J39" i="10"/>
  <c r="K39" i="19"/>
  <c r="K41" i="19"/>
  <c r="K41" i="20"/>
  <c r="C41" i="19"/>
  <c r="C39" i="19"/>
  <c r="D37" i="9"/>
  <c r="H41" i="28"/>
  <c r="B37" i="18"/>
  <c r="E37" i="9"/>
  <c r="K41" i="16"/>
  <c r="K41" i="18"/>
  <c r="I41" i="26"/>
  <c r="H7" i="18"/>
  <c r="E13" i="18"/>
  <c r="E39" i="18"/>
  <c r="D39" i="13"/>
  <c r="H18" i="9"/>
  <c r="H37" i="9"/>
  <c r="E37" i="10"/>
  <c r="E38" i="4"/>
  <c r="I37" i="10"/>
  <c r="H41" i="32"/>
  <c r="H41" i="30"/>
  <c r="K41" i="32"/>
  <c r="F41" i="28"/>
  <c r="F39" i="18"/>
  <c r="H25" i="18"/>
  <c r="H37" i="18"/>
  <c r="K13" i="18"/>
  <c r="K39" i="18"/>
  <c r="C39" i="13"/>
  <c r="B6" i="9"/>
  <c r="B37" i="9"/>
  <c r="G39" i="16"/>
  <c r="D39" i="14"/>
  <c r="E39" i="8"/>
  <c r="I40" i="4"/>
  <c r="I38" i="4"/>
  <c r="F38" i="4"/>
  <c r="F40" i="4"/>
  <c r="J39" i="15"/>
  <c r="E39" i="15"/>
  <c r="E41" i="15"/>
  <c r="C39" i="20"/>
  <c r="J39" i="20"/>
  <c r="K41" i="22"/>
  <c r="F39" i="25"/>
  <c r="F41" i="25"/>
  <c r="F41" i="26"/>
  <c r="G38" i="4"/>
  <c r="D39" i="20"/>
  <c r="I25" i="20"/>
  <c r="I39" i="20"/>
  <c r="B37" i="20"/>
  <c r="F39" i="22"/>
  <c r="J39" i="22"/>
  <c r="J25" i="22"/>
  <c r="B41" i="25"/>
  <c r="B41" i="26"/>
  <c r="K41" i="25"/>
  <c r="K41" i="26"/>
  <c r="D39" i="26"/>
  <c r="J41" i="25"/>
  <c r="J41" i="26"/>
  <c r="H39" i="27"/>
  <c r="K41" i="27"/>
  <c r="K41" i="28"/>
  <c r="L41" i="32"/>
  <c r="B39" i="21"/>
  <c r="G7" i="22"/>
  <c r="G39" i="22"/>
  <c r="D37" i="22"/>
  <c r="H7" i="24"/>
  <c r="H39" i="24"/>
  <c r="G13" i="24"/>
  <c r="G39" i="24"/>
  <c r="J41" i="28"/>
  <c r="F7" i="20"/>
  <c r="F39" i="20"/>
  <c r="B19" i="20"/>
  <c r="B39" i="20"/>
  <c r="D25" i="20"/>
  <c r="G25" i="20"/>
  <c r="G39" i="20"/>
  <c r="K25" i="20"/>
  <c r="K39" i="20"/>
  <c r="H37" i="20"/>
  <c r="H39" i="20"/>
  <c r="E41" i="21"/>
  <c r="D7" i="22"/>
  <c r="D39" i="22"/>
  <c r="H7" i="22"/>
  <c r="H39" i="22"/>
  <c r="E19" i="22"/>
  <c r="E39" i="22"/>
  <c r="E7" i="24"/>
  <c r="E39" i="24"/>
  <c r="B7" i="26"/>
  <c r="B39" i="26"/>
  <c r="G37" i="28"/>
  <c r="G39" i="28"/>
  <c r="K25" i="28"/>
  <c r="K39" i="28"/>
  <c r="G41" i="32"/>
  <c r="K41" i="30"/>
  <c r="E41" i="22"/>
  <c r="E41" i="24"/>
  <c r="H39" i="18"/>
  <c r="C41" i="22"/>
  <c r="C41" i="20"/>
  <c r="H25" i="36"/>
  <c r="L13" i="38"/>
  <c r="I39" i="37"/>
  <c r="G39" i="37"/>
  <c r="J41" i="37"/>
  <c r="J39" i="37"/>
  <c r="F39" i="37"/>
  <c r="J7" i="36"/>
  <c r="F7" i="38"/>
  <c r="E13" i="38"/>
  <c r="L41" i="35"/>
  <c r="J7" i="38"/>
  <c r="F13" i="38"/>
  <c r="E19" i="38"/>
  <c r="D25" i="38"/>
  <c r="D13" i="38"/>
  <c r="K19" i="38"/>
  <c r="H19" i="38"/>
  <c r="J25" i="38"/>
  <c r="C19" i="36"/>
  <c r="F7" i="36"/>
  <c r="F13" i="36"/>
  <c r="C13" i="36"/>
  <c r="H13" i="36"/>
  <c r="J19" i="36"/>
  <c r="K25" i="36"/>
  <c r="D25" i="36"/>
  <c r="I37" i="36"/>
  <c r="F39" i="35"/>
  <c r="I7" i="36"/>
  <c r="D13" i="36"/>
  <c r="G39" i="35"/>
  <c r="D39" i="35"/>
  <c r="I41" i="35"/>
  <c r="D19" i="36"/>
  <c r="B25" i="36"/>
  <c r="H37" i="36"/>
  <c r="H39" i="36"/>
  <c r="I37" i="38"/>
  <c r="I39" i="38"/>
  <c r="K37" i="38"/>
  <c r="K41" i="38"/>
  <c r="B39" i="35"/>
  <c r="K37" i="36"/>
  <c r="C41" i="35"/>
  <c r="K39" i="35"/>
  <c r="I13" i="36"/>
  <c r="K13" i="36"/>
  <c r="K39" i="36"/>
  <c r="H19" i="36"/>
  <c r="E19" i="36"/>
  <c r="F25" i="36"/>
  <c r="C25" i="36"/>
  <c r="G25" i="36"/>
  <c r="D37" i="36"/>
  <c r="L37" i="36"/>
  <c r="F37" i="36"/>
  <c r="L19" i="38"/>
  <c r="J41" i="35"/>
  <c r="B37" i="36"/>
  <c r="H7" i="38"/>
  <c r="G13" i="38"/>
  <c r="F19" i="38"/>
  <c r="D41" i="35"/>
  <c r="G7" i="36"/>
  <c r="L7" i="36"/>
  <c r="E7" i="36"/>
  <c r="B13" i="36"/>
  <c r="L13" i="36"/>
  <c r="F19" i="36"/>
  <c r="F39" i="36"/>
  <c r="E37" i="36"/>
  <c r="J37" i="36"/>
  <c r="B41" i="35"/>
  <c r="I13" i="38"/>
  <c r="C37" i="38"/>
  <c r="C41" i="38"/>
  <c r="G19" i="36"/>
  <c r="E25" i="36"/>
  <c r="C37" i="36"/>
  <c r="G37" i="36"/>
  <c r="K7" i="38"/>
  <c r="E39" i="35"/>
  <c r="L39" i="35"/>
  <c r="B7" i="36"/>
  <c r="B19" i="36"/>
  <c r="B39" i="36"/>
  <c r="L25" i="36"/>
  <c r="J39" i="36"/>
  <c r="D39" i="36"/>
  <c r="E41" i="35"/>
  <c r="G41" i="35"/>
  <c r="D7" i="38"/>
  <c r="L7" i="38"/>
  <c r="H13" i="38"/>
  <c r="J19" i="38"/>
  <c r="G19" i="38"/>
  <c r="I25" i="38"/>
  <c r="F25" i="38"/>
  <c r="I39" i="35"/>
  <c r="F41" i="35"/>
  <c r="I7" i="38"/>
  <c r="C7" i="38"/>
  <c r="B13" i="38"/>
  <c r="J13" i="38"/>
  <c r="D19" i="38"/>
  <c r="C25" i="38"/>
  <c r="K25" i="38"/>
  <c r="E25" i="38"/>
  <c r="B37" i="38"/>
  <c r="B41" i="38"/>
  <c r="J37" i="38"/>
  <c r="J39" i="38"/>
  <c r="D37" i="38"/>
  <c r="D41" i="38"/>
  <c r="L37" i="38"/>
  <c r="L41" i="38"/>
  <c r="J39" i="35"/>
  <c r="H39" i="35"/>
  <c r="G25" i="38"/>
  <c r="I19" i="38"/>
  <c r="H25" i="38"/>
  <c r="F41" i="37"/>
  <c r="H41" i="37"/>
  <c r="B41" i="37"/>
  <c r="I41" i="37"/>
  <c r="G41" i="37"/>
  <c r="D41" i="36"/>
  <c r="C39" i="36"/>
  <c r="F41" i="36"/>
  <c r="E39" i="36"/>
  <c r="J41" i="36"/>
  <c r="I41" i="36"/>
  <c r="L41" i="36"/>
  <c r="K39" i="38"/>
  <c r="G41" i="36"/>
  <c r="L39" i="36"/>
  <c r="C41" i="36"/>
  <c r="E41" i="36"/>
  <c r="B41" i="36"/>
  <c r="G39" i="36"/>
  <c r="I39" i="36"/>
  <c r="C39" i="38"/>
  <c r="L39" i="38"/>
  <c r="D39" i="38"/>
  <c r="H41" i="38"/>
  <c r="H39" i="38"/>
  <c r="E41" i="38"/>
  <c r="E39" i="38"/>
  <c r="G39" i="38"/>
  <c r="G41" i="38"/>
  <c r="F41" i="38"/>
  <c r="F39" i="38"/>
  <c r="J41" i="38"/>
  <c r="I41" i="38"/>
  <c r="L39" i="37"/>
  <c r="E41" i="37"/>
  <c r="C39" i="37"/>
  <c r="B39" i="38"/>
  <c r="K41" i="37"/>
  <c r="D41" i="37"/>
  <c r="D39" i="40" l="1"/>
  <c r="F41" i="40"/>
</calcChain>
</file>

<file path=xl/sharedStrings.xml><?xml version="1.0" encoding="utf-8"?>
<sst xmlns="http://schemas.openxmlformats.org/spreadsheetml/2006/main" count="1287" uniqueCount="47">
  <si>
    <t>MAT</t>
  </si>
  <si>
    <t>DDB</t>
  </si>
  <si>
    <t>BNB</t>
  </si>
  <si>
    <t>LC</t>
  </si>
  <si>
    <t>ZDB</t>
  </si>
  <si>
    <t>Aa</t>
  </si>
  <si>
    <t>Af</t>
  </si>
  <si>
    <t>Ar</t>
  </si>
  <si>
    <t>Ac</t>
  </si>
  <si>
    <t>Ae</t>
  </si>
  <si>
    <t>Aj</t>
  </si>
  <si>
    <t>Monographien</t>
  </si>
  <si>
    <t>Gesamtaufnahmen/ Abteilungen</t>
  </si>
  <si>
    <t>Zeitschriften / Serien Verbund</t>
  </si>
  <si>
    <t>Zeitschriften / Serien ZDB</t>
  </si>
  <si>
    <t>Sonstige</t>
  </si>
  <si>
    <t>Gesamt</t>
  </si>
  <si>
    <t>Mit Nachweis</t>
  </si>
  <si>
    <t>Nachweise</t>
  </si>
  <si>
    <t>Ohne Nachweis</t>
  </si>
  <si>
    <t>Verbund ohne Nachw.</t>
  </si>
  <si>
    <t>Bandsätze</t>
  </si>
  <si>
    <t>Aufsätze</t>
  </si>
  <si>
    <t>Elektr. Dok.</t>
  </si>
  <si>
    <t>E-Journal</t>
  </si>
  <si>
    <t>Zeitschriften</t>
  </si>
  <si>
    <t>Serien</t>
  </si>
  <si>
    <t>Mikroformen</t>
  </si>
  <si>
    <t>Karten</t>
  </si>
  <si>
    <t>Multimedial</t>
  </si>
  <si>
    <t>Noten</t>
  </si>
  <si>
    <t>Computer lesbar</t>
  </si>
  <si>
    <t>Sonstiges</t>
  </si>
  <si>
    <t>AF</t>
  </si>
  <si>
    <t>Bandsätze (a*)</t>
  </si>
  <si>
    <t>Bandsätze ZS</t>
  </si>
  <si>
    <t>Summe</t>
  </si>
  <si>
    <t>Ohne Gesamtauf.</t>
  </si>
  <si>
    <t>Alleinbesitz</t>
  </si>
  <si>
    <t>Ohne Gesamtaufn.</t>
  </si>
  <si>
    <t>Bandsätze (Av)</t>
  </si>
  <si>
    <t>Kooperative Neukatalog.</t>
  </si>
  <si>
    <t>Ohne Nachweis Gesamt</t>
  </si>
  <si>
    <t>Aa (einbändig)</t>
  </si>
  <si>
    <t>AF (selbst. Bände)</t>
  </si>
  <si>
    <t>Af (unselb. Bände)</t>
  </si>
  <si>
    <t>Ac (MBW Gesamt.)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</si>
</sst>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0"/>
      <name val="Arial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3" fontId="0" fillId="0" borderId="0"/>
    <xf numFmtId="3" fontId="1" fillId="0" borderId="0"/>
    <xf numFmtId="3" fontId="1" fillId="0" borderId="0"/>
    <xf numFmtId="3" fontId="1" fillId="0" borderId="0"/>
  </cellStyleXfs>
  <cellXfs count="24">
    <xf numFmtId="3" fontId="0" fillId="0" borderId="0" xfId="0"/>
    <xf numFmtId="49" fontId="0" fillId="0" borderId="0" xfId="0" applyNumberFormat="1"/>
    <xf numFmtId="3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 wrapText="1"/>
    </xf>
    <xf numFmtId="3" fontId="0" fillId="0" borderId="0" xfId="0" applyAlignment="1">
      <alignment horizontal="right" wrapText="1"/>
    </xf>
    <xf numFmtId="3" fontId="0" fillId="0" borderId="1" xfId="0" applyBorder="1"/>
    <xf numFmtId="3" fontId="0" fillId="0" borderId="2" xfId="0" applyBorder="1"/>
    <xf numFmtId="3" fontId="1" fillId="0" borderId="0" xfId="1" applyNumberFormat="1"/>
    <xf numFmtId="3" fontId="1" fillId="0" borderId="0" xfId="2"/>
    <xf numFmtId="3" fontId="1" fillId="0" borderId="0" xfId="3"/>
    <xf numFmtId="3" fontId="2" fillId="0" borderId="0" xfId="0" applyFont="1" applyAlignment="1">
      <alignment horizontal="right" wrapText="1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3" fontId="0" fillId="0" borderId="0" xfId="0" applyFill="1" applyAlignment="1">
      <alignment horizontal="right" wrapText="1"/>
    </xf>
    <xf numFmtId="3" fontId="0" fillId="0" borderId="0" xfId="0" applyFill="1" applyAlignment="1">
      <alignment horizontal="right"/>
    </xf>
    <xf numFmtId="3" fontId="0" fillId="0" borderId="0" xfId="0" applyFill="1"/>
    <xf numFmtId="3" fontId="0" fillId="0" borderId="2" xfId="0" applyFill="1" applyBorder="1"/>
    <xf numFmtId="3" fontId="0" fillId="0" borderId="1" xfId="0" applyFill="1" applyBorder="1"/>
    <xf numFmtId="49" fontId="2" fillId="0" borderId="0" xfId="0" applyNumberFormat="1" applyFont="1"/>
    <xf numFmtId="49" fontId="0" fillId="0" borderId="0" xfId="0" applyNumberFormat="1" applyFill="1" applyAlignment="1">
      <alignment horizontal="left"/>
    </xf>
    <xf numFmtId="49" fontId="0" fillId="0" borderId="0" xfId="0" applyNumberFormat="1" applyFill="1"/>
    <xf numFmtId="49" fontId="2" fillId="0" borderId="0" xfId="0" applyNumberFormat="1" applyFont="1" applyFill="1"/>
  </cellXfs>
  <cellStyles count="4">
    <cellStyle name="Standard" xfId="0" builtinId="0"/>
    <cellStyle name="Standard_STATIT" xfId="1"/>
    <cellStyle name="Standard_TIT0212" xfId="2"/>
    <cellStyle name="Standard_TIT0212_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pane ySplit="1" topLeftCell="A2" activePane="bottomLeft" state="frozen"/>
      <selection pane="bottomLeft" activeCell="A21" sqref="A21"/>
    </sheetView>
  </sheetViews>
  <sheetFormatPr baseColWidth="10" defaultRowHeight="12.75" x14ac:dyDescent="0.2"/>
  <cols>
    <col min="1" max="1" width="17.28515625" customWidth="1"/>
    <col min="9" max="9" width="8.85546875" customWidth="1"/>
  </cols>
  <sheetData>
    <row r="1" spans="1:12" s="2" customFormat="1" ht="26.25" customHeight="1" x14ac:dyDescent="0.2">
      <c r="A1" s="4"/>
      <c r="B1" s="5" t="s">
        <v>16</v>
      </c>
      <c r="C1" s="15" t="s">
        <v>17</v>
      </c>
      <c r="D1" s="5" t="s">
        <v>18</v>
      </c>
      <c r="E1" s="5" t="s">
        <v>19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41</v>
      </c>
      <c r="K1" s="5" t="s">
        <v>20</v>
      </c>
      <c r="L1" s="2" t="s">
        <v>38</v>
      </c>
    </row>
    <row r="2" spans="1:12" s="2" customFormat="1" x14ac:dyDescent="0.2">
      <c r="A2" s="21" t="s">
        <v>11</v>
      </c>
      <c r="C2" s="16"/>
    </row>
    <row r="3" spans="1:12" x14ac:dyDescent="0.2">
      <c r="A3" s="22" t="s">
        <v>43</v>
      </c>
      <c r="B3">
        <v>29448090</v>
      </c>
      <c r="C3" s="17">
        <v>20238085</v>
      </c>
      <c r="D3">
        <v>47438848</v>
      </c>
      <c r="E3">
        <v>9210005</v>
      </c>
      <c r="F3">
        <v>2066456</v>
      </c>
      <c r="G3">
        <v>118</v>
      </c>
      <c r="H3">
        <v>5433096</v>
      </c>
      <c r="I3">
        <v>1</v>
      </c>
      <c r="J3">
        <v>1047284</v>
      </c>
      <c r="K3">
        <v>663050</v>
      </c>
      <c r="L3">
        <v>12831070</v>
      </c>
    </row>
    <row r="4" spans="1:12" x14ac:dyDescent="0.2">
      <c r="A4" s="22" t="s">
        <v>44</v>
      </c>
      <c r="B4">
        <v>959482</v>
      </c>
      <c r="C4" s="17">
        <v>947877</v>
      </c>
      <c r="D4">
        <v>2969502</v>
      </c>
      <c r="E4">
        <v>11605</v>
      </c>
      <c r="F4">
        <v>5185</v>
      </c>
      <c r="G4">
        <v>0</v>
      </c>
      <c r="H4">
        <v>226</v>
      </c>
      <c r="I4">
        <v>0</v>
      </c>
      <c r="J4">
        <v>53</v>
      </c>
      <c r="K4">
        <v>6141</v>
      </c>
      <c r="L4">
        <v>546812</v>
      </c>
    </row>
    <row r="5" spans="1:12" x14ac:dyDescent="0.2">
      <c r="A5" s="22" t="s">
        <v>45</v>
      </c>
      <c r="B5">
        <v>3296546</v>
      </c>
      <c r="C5" s="17">
        <v>2906877</v>
      </c>
      <c r="D5">
        <v>6729777</v>
      </c>
      <c r="E5">
        <v>389669</v>
      </c>
      <c r="F5">
        <v>279095</v>
      </c>
      <c r="G5">
        <v>0</v>
      </c>
      <c r="H5">
        <v>145</v>
      </c>
      <c r="I5">
        <v>0</v>
      </c>
      <c r="J5">
        <v>29</v>
      </c>
      <c r="K5">
        <v>110400</v>
      </c>
      <c r="L5">
        <v>1849238</v>
      </c>
    </row>
    <row r="6" spans="1:12" x14ac:dyDescent="0.2">
      <c r="A6" s="22" t="s">
        <v>7</v>
      </c>
      <c r="B6">
        <v>8407</v>
      </c>
      <c r="C6" s="17">
        <v>8290</v>
      </c>
      <c r="D6">
        <v>8788</v>
      </c>
      <c r="E6">
        <v>117</v>
      </c>
      <c r="F6">
        <v>4</v>
      </c>
      <c r="G6">
        <v>0</v>
      </c>
      <c r="H6">
        <v>6</v>
      </c>
      <c r="I6">
        <v>0</v>
      </c>
      <c r="J6">
        <v>0</v>
      </c>
      <c r="K6">
        <v>107</v>
      </c>
      <c r="L6">
        <v>7870</v>
      </c>
    </row>
    <row r="7" spans="1:12" x14ac:dyDescent="0.2">
      <c r="A7" s="22"/>
      <c r="B7" s="7">
        <f t="shared" ref="B7:L7" si="0">SUM(B3:B6)</f>
        <v>33712525</v>
      </c>
      <c r="C7" s="18">
        <f t="shared" si="0"/>
        <v>24101129</v>
      </c>
      <c r="D7" s="7">
        <f t="shared" si="0"/>
        <v>57146915</v>
      </c>
      <c r="E7" s="7">
        <f t="shared" si="0"/>
        <v>9611396</v>
      </c>
      <c r="F7" s="7">
        <f t="shared" si="0"/>
        <v>2350740</v>
      </c>
      <c r="G7" s="7">
        <f t="shared" si="0"/>
        <v>118</v>
      </c>
      <c r="H7" s="7">
        <f t="shared" si="0"/>
        <v>5433473</v>
      </c>
      <c r="I7" s="7">
        <f t="shared" si="0"/>
        <v>1</v>
      </c>
      <c r="J7" s="7">
        <f t="shared" si="0"/>
        <v>1047366</v>
      </c>
      <c r="K7" s="7">
        <f t="shared" si="0"/>
        <v>779698</v>
      </c>
      <c r="L7" s="7">
        <f t="shared" si="0"/>
        <v>15234990</v>
      </c>
    </row>
    <row r="8" spans="1:12" x14ac:dyDescent="0.2">
      <c r="A8" s="22"/>
      <c r="C8" s="17"/>
    </row>
    <row r="9" spans="1:12" x14ac:dyDescent="0.2">
      <c r="A9" s="22" t="s">
        <v>12</v>
      </c>
      <c r="C9" s="17"/>
    </row>
    <row r="10" spans="1:12" x14ac:dyDescent="0.2">
      <c r="A10" s="17" t="s">
        <v>46</v>
      </c>
      <c r="B10">
        <v>1285671</v>
      </c>
      <c r="C10" s="17">
        <v>1189243</v>
      </c>
      <c r="D10">
        <v>3091116</v>
      </c>
      <c r="E10">
        <v>96428</v>
      </c>
      <c r="F10">
        <v>57715</v>
      </c>
      <c r="G10">
        <v>0</v>
      </c>
      <c r="H10">
        <v>595</v>
      </c>
      <c r="I10">
        <v>0</v>
      </c>
      <c r="J10">
        <v>27</v>
      </c>
      <c r="K10">
        <v>38091</v>
      </c>
      <c r="L10">
        <v>724006</v>
      </c>
    </row>
    <row r="11" spans="1:12" x14ac:dyDescent="0.2">
      <c r="A11" s="22" t="s">
        <v>9</v>
      </c>
      <c r="B11">
        <v>4</v>
      </c>
      <c r="C11" s="17">
        <v>3</v>
      </c>
      <c r="D11">
        <v>3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3</v>
      </c>
    </row>
    <row r="12" spans="1:12" x14ac:dyDescent="0.2">
      <c r="A12" s="22" t="s">
        <v>10</v>
      </c>
      <c r="B12">
        <v>867076</v>
      </c>
      <c r="C12" s="17">
        <v>848848</v>
      </c>
      <c r="D12">
        <v>1595369</v>
      </c>
      <c r="E12">
        <v>18228</v>
      </c>
      <c r="F12">
        <v>5</v>
      </c>
      <c r="G12">
        <v>0</v>
      </c>
      <c r="H12">
        <v>0</v>
      </c>
      <c r="I12">
        <v>0</v>
      </c>
      <c r="J12">
        <v>0</v>
      </c>
      <c r="K12">
        <v>18223</v>
      </c>
      <c r="L12">
        <v>559125</v>
      </c>
    </row>
    <row r="13" spans="1:12" x14ac:dyDescent="0.2">
      <c r="A13" s="22"/>
      <c r="B13" s="7">
        <f t="shared" ref="B13:L13" si="1">SUM(B10:B12)</f>
        <v>2152751</v>
      </c>
      <c r="C13" s="18">
        <f t="shared" si="1"/>
        <v>2038094</v>
      </c>
      <c r="D13" s="7">
        <f t="shared" si="1"/>
        <v>4686488</v>
      </c>
      <c r="E13" s="7">
        <f t="shared" si="1"/>
        <v>114657</v>
      </c>
      <c r="F13" s="7">
        <f t="shared" si="1"/>
        <v>57720</v>
      </c>
      <c r="G13" s="7">
        <f t="shared" si="1"/>
        <v>0</v>
      </c>
      <c r="H13" s="7">
        <f t="shared" si="1"/>
        <v>595</v>
      </c>
      <c r="I13" s="7">
        <f t="shared" si="1"/>
        <v>0</v>
      </c>
      <c r="J13" s="7">
        <f t="shared" si="1"/>
        <v>27</v>
      </c>
      <c r="K13" s="7">
        <f t="shared" si="1"/>
        <v>56315</v>
      </c>
      <c r="L13" s="7">
        <f t="shared" si="1"/>
        <v>1283134</v>
      </c>
    </row>
    <row r="14" spans="1:12" x14ac:dyDescent="0.2">
      <c r="A14" s="22"/>
      <c r="C14" s="17"/>
    </row>
    <row r="15" spans="1:12" x14ac:dyDescent="0.2">
      <c r="A15" s="22" t="s">
        <v>13</v>
      </c>
      <c r="C15" s="17"/>
    </row>
    <row r="16" spans="1:12" x14ac:dyDescent="0.2">
      <c r="A16" s="22" t="s">
        <v>25</v>
      </c>
      <c r="B16">
        <v>51427</v>
      </c>
      <c r="C16" s="17">
        <v>50250</v>
      </c>
      <c r="D16">
        <v>50957</v>
      </c>
      <c r="E16">
        <v>1177</v>
      </c>
      <c r="F16">
        <v>0</v>
      </c>
      <c r="G16">
        <v>0</v>
      </c>
      <c r="H16">
        <v>0</v>
      </c>
      <c r="I16">
        <v>0</v>
      </c>
      <c r="J16">
        <v>0</v>
      </c>
      <c r="K16">
        <v>1177</v>
      </c>
      <c r="L16">
        <v>49625</v>
      </c>
    </row>
    <row r="17" spans="1:13" x14ac:dyDescent="0.2">
      <c r="A17" s="22" t="s">
        <v>26</v>
      </c>
      <c r="B17">
        <v>177217</v>
      </c>
      <c r="C17" s="17">
        <v>174480</v>
      </c>
      <c r="D17">
        <v>208019</v>
      </c>
      <c r="E17">
        <v>2737</v>
      </c>
      <c r="F17">
        <v>1</v>
      </c>
      <c r="G17">
        <v>0</v>
      </c>
      <c r="H17">
        <v>1</v>
      </c>
      <c r="I17">
        <v>0</v>
      </c>
      <c r="J17">
        <v>2</v>
      </c>
      <c r="K17">
        <v>2733</v>
      </c>
      <c r="L17">
        <v>156962</v>
      </c>
    </row>
    <row r="18" spans="1:13" x14ac:dyDescent="0.2">
      <c r="A18" s="17" t="s">
        <v>24</v>
      </c>
      <c r="B18">
        <v>869</v>
      </c>
      <c r="C18" s="17">
        <v>841</v>
      </c>
      <c r="D18">
        <v>7440</v>
      </c>
      <c r="E18">
        <v>28</v>
      </c>
      <c r="F18">
        <v>0</v>
      </c>
      <c r="G18">
        <v>0</v>
      </c>
      <c r="H18">
        <v>0</v>
      </c>
      <c r="I18">
        <v>0</v>
      </c>
      <c r="J18">
        <v>0</v>
      </c>
      <c r="K18">
        <v>28</v>
      </c>
      <c r="L18">
        <v>311</v>
      </c>
    </row>
    <row r="19" spans="1:13" x14ac:dyDescent="0.2">
      <c r="A19" s="22"/>
      <c r="B19" s="7">
        <f t="shared" ref="B19:L19" si="2">SUM(B16:B18)</f>
        <v>229513</v>
      </c>
      <c r="C19" s="18">
        <f t="shared" si="2"/>
        <v>225571</v>
      </c>
      <c r="D19" s="7">
        <f t="shared" si="2"/>
        <v>266416</v>
      </c>
      <c r="E19" s="7">
        <f t="shared" si="2"/>
        <v>3942</v>
      </c>
      <c r="F19" s="7">
        <f t="shared" si="2"/>
        <v>1</v>
      </c>
      <c r="G19" s="7">
        <f t="shared" si="2"/>
        <v>0</v>
      </c>
      <c r="H19" s="7">
        <f t="shared" si="2"/>
        <v>1</v>
      </c>
      <c r="I19" s="7">
        <f t="shared" si="2"/>
        <v>0</v>
      </c>
      <c r="J19" s="7">
        <f t="shared" si="2"/>
        <v>2</v>
      </c>
      <c r="K19" s="7">
        <f t="shared" si="2"/>
        <v>3938</v>
      </c>
      <c r="L19" s="7">
        <f t="shared" si="2"/>
        <v>206898</v>
      </c>
    </row>
    <row r="20" spans="1:13" ht="4.5" customHeight="1" x14ac:dyDescent="0.2">
      <c r="A20" s="22"/>
      <c r="C20" s="17"/>
    </row>
    <row r="21" spans="1:13" x14ac:dyDescent="0.2">
      <c r="A21" s="22" t="s">
        <v>14</v>
      </c>
      <c r="C21" s="17"/>
    </row>
    <row r="22" spans="1:13" x14ac:dyDescent="0.2">
      <c r="A22" s="22" t="s">
        <v>25</v>
      </c>
      <c r="B22">
        <v>1352069</v>
      </c>
      <c r="C22" s="17">
        <v>1243247</v>
      </c>
      <c r="D22">
        <v>4919159</v>
      </c>
      <c r="E22">
        <v>108822</v>
      </c>
      <c r="F22">
        <v>0</v>
      </c>
      <c r="G22">
        <v>0</v>
      </c>
      <c r="H22">
        <v>0</v>
      </c>
      <c r="I22">
        <v>108822</v>
      </c>
      <c r="J22">
        <v>0</v>
      </c>
      <c r="K22">
        <v>0</v>
      </c>
      <c r="L22">
        <v>618901</v>
      </c>
    </row>
    <row r="23" spans="1:13" ht="12" customHeight="1" x14ac:dyDescent="0.2">
      <c r="A23" s="22" t="s">
        <v>26</v>
      </c>
      <c r="B23">
        <v>248399</v>
      </c>
      <c r="C23" s="17">
        <v>232328</v>
      </c>
      <c r="D23">
        <v>1531606</v>
      </c>
      <c r="E23">
        <v>16071</v>
      </c>
      <c r="F23">
        <v>0</v>
      </c>
      <c r="G23">
        <v>0</v>
      </c>
      <c r="H23">
        <v>0</v>
      </c>
      <c r="I23">
        <v>16071</v>
      </c>
      <c r="J23">
        <v>0</v>
      </c>
      <c r="K23">
        <v>0</v>
      </c>
      <c r="L23">
        <v>83049</v>
      </c>
    </row>
    <row r="24" spans="1:13" x14ac:dyDescent="0.2">
      <c r="A24" s="17" t="s">
        <v>24</v>
      </c>
      <c r="B24">
        <v>177988</v>
      </c>
      <c r="C24" s="17">
        <v>149755</v>
      </c>
      <c r="D24">
        <v>5209841</v>
      </c>
      <c r="E24">
        <v>28233</v>
      </c>
      <c r="F24">
        <v>0</v>
      </c>
      <c r="G24">
        <v>0</v>
      </c>
      <c r="H24">
        <v>0</v>
      </c>
      <c r="I24">
        <v>28233</v>
      </c>
      <c r="J24">
        <v>0</v>
      </c>
      <c r="K24">
        <v>0</v>
      </c>
      <c r="L24">
        <v>38162</v>
      </c>
    </row>
    <row r="25" spans="1:13" x14ac:dyDescent="0.2">
      <c r="A25" s="22"/>
      <c r="B25" s="7">
        <f t="shared" ref="B25:L25" si="3">SUM(B22:B24)</f>
        <v>1778456</v>
      </c>
      <c r="C25" s="18">
        <f t="shared" si="3"/>
        <v>1625330</v>
      </c>
      <c r="D25" s="7">
        <f t="shared" si="3"/>
        <v>11660606</v>
      </c>
      <c r="E25" s="7">
        <f t="shared" si="3"/>
        <v>153126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153126</v>
      </c>
      <c r="J25" s="7">
        <f t="shared" si="3"/>
        <v>0</v>
      </c>
      <c r="K25" s="7">
        <f t="shared" si="3"/>
        <v>0</v>
      </c>
      <c r="L25" s="7">
        <f t="shared" si="3"/>
        <v>740112</v>
      </c>
    </row>
    <row r="26" spans="1:13" ht="4.5" customHeight="1" x14ac:dyDescent="0.2">
      <c r="A26" s="22"/>
      <c r="C26" s="17"/>
    </row>
    <row r="27" spans="1:13" x14ac:dyDescent="0.2">
      <c r="A27" s="22" t="s">
        <v>15</v>
      </c>
      <c r="C27" s="17"/>
    </row>
    <row r="28" spans="1:13" x14ac:dyDescent="0.2">
      <c r="A28" s="22" t="s">
        <v>40</v>
      </c>
      <c r="B28">
        <v>1855727</v>
      </c>
      <c r="C28">
        <v>1846947</v>
      </c>
      <c r="D28">
        <v>2766796</v>
      </c>
      <c r="E28">
        <v>8780</v>
      </c>
      <c r="F28">
        <v>220</v>
      </c>
      <c r="G28">
        <v>0</v>
      </c>
      <c r="H28">
        <v>17</v>
      </c>
      <c r="I28">
        <v>1</v>
      </c>
      <c r="J28">
        <v>16</v>
      </c>
      <c r="K28">
        <v>8526</v>
      </c>
      <c r="L28">
        <v>1397776</v>
      </c>
      <c r="M28" s="1"/>
    </row>
    <row r="29" spans="1:13" x14ac:dyDescent="0.2">
      <c r="A29" s="22" t="s">
        <v>34</v>
      </c>
      <c r="B29">
        <v>452962</v>
      </c>
      <c r="C29">
        <v>451740</v>
      </c>
      <c r="D29">
        <v>457318</v>
      </c>
      <c r="E29">
        <v>1222</v>
      </c>
      <c r="F29">
        <v>1</v>
      </c>
      <c r="G29">
        <v>0</v>
      </c>
      <c r="H29">
        <v>0</v>
      </c>
      <c r="I29">
        <v>0</v>
      </c>
      <c r="J29">
        <v>0</v>
      </c>
      <c r="K29">
        <v>1221</v>
      </c>
      <c r="L29">
        <v>446373</v>
      </c>
      <c r="M29" s="1"/>
    </row>
    <row r="30" spans="1:13" x14ac:dyDescent="0.2">
      <c r="A30" s="23" t="s">
        <v>22</v>
      </c>
      <c r="B30">
        <v>5746982</v>
      </c>
      <c r="C30">
        <v>5732393</v>
      </c>
      <c r="D30">
        <v>7849101</v>
      </c>
      <c r="E30">
        <v>14589</v>
      </c>
      <c r="F30">
        <v>0</v>
      </c>
      <c r="G30">
        <v>0</v>
      </c>
      <c r="H30">
        <v>0</v>
      </c>
      <c r="I30">
        <v>0</v>
      </c>
      <c r="J30">
        <v>4</v>
      </c>
      <c r="K30">
        <v>14585</v>
      </c>
      <c r="L30">
        <v>4282409</v>
      </c>
      <c r="M30" s="1"/>
    </row>
    <row r="31" spans="1:13" x14ac:dyDescent="0.2">
      <c r="A31" s="22" t="s">
        <v>23</v>
      </c>
      <c r="B31">
        <v>5250259</v>
      </c>
      <c r="C31">
        <v>3139591</v>
      </c>
      <c r="D31">
        <v>16783911</v>
      </c>
      <c r="E31">
        <v>2110668</v>
      </c>
      <c r="F31">
        <v>162293</v>
      </c>
      <c r="G31">
        <v>0</v>
      </c>
      <c r="H31">
        <v>20870</v>
      </c>
      <c r="I31">
        <v>0</v>
      </c>
      <c r="J31">
        <v>221218</v>
      </c>
      <c r="K31">
        <v>1706287</v>
      </c>
      <c r="L31">
        <v>1078615</v>
      </c>
      <c r="M31" s="1"/>
    </row>
    <row r="32" spans="1:13" x14ac:dyDescent="0.2">
      <c r="A32" s="22" t="s">
        <v>27</v>
      </c>
      <c r="B32">
        <v>804762</v>
      </c>
      <c r="C32">
        <v>756221</v>
      </c>
      <c r="D32">
        <v>1472389</v>
      </c>
      <c r="E32">
        <v>48541</v>
      </c>
      <c r="F32">
        <v>8364</v>
      </c>
      <c r="G32">
        <v>0</v>
      </c>
      <c r="H32">
        <v>33060</v>
      </c>
      <c r="I32">
        <v>70</v>
      </c>
      <c r="J32">
        <v>31</v>
      </c>
      <c r="K32">
        <v>7016</v>
      </c>
      <c r="L32">
        <v>544897</v>
      </c>
      <c r="M32" s="1"/>
    </row>
    <row r="33" spans="1:13" x14ac:dyDescent="0.2">
      <c r="A33" s="1" t="s">
        <v>28</v>
      </c>
      <c r="B33">
        <v>496184</v>
      </c>
      <c r="C33">
        <v>462383</v>
      </c>
      <c r="D33">
        <v>629781</v>
      </c>
      <c r="E33">
        <v>33801</v>
      </c>
      <c r="F33">
        <v>26655</v>
      </c>
      <c r="G33">
        <v>0</v>
      </c>
      <c r="H33">
        <v>58</v>
      </c>
      <c r="I33">
        <v>0</v>
      </c>
      <c r="J33">
        <v>6019</v>
      </c>
      <c r="K33">
        <v>1069</v>
      </c>
      <c r="L33">
        <v>339148</v>
      </c>
      <c r="M33" s="1"/>
    </row>
    <row r="34" spans="1:13" x14ac:dyDescent="0.2">
      <c r="A34" s="1" t="s">
        <v>30</v>
      </c>
      <c r="B34">
        <v>511661</v>
      </c>
      <c r="C34">
        <v>355381</v>
      </c>
      <c r="D34">
        <v>569286</v>
      </c>
      <c r="E34">
        <v>156280</v>
      </c>
      <c r="F34">
        <v>57096</v>
      </c>
      <c r="G34">
        <v>0</v>
      </c>
      <c r="H34">
        <v>1</v>
      </c>
      <c r="I34">
        <v>1</v>
      </c>
      <c r="J34">
        <v>97185</v>
      </c>
      <c r="K34">
        <v>1997</v>
      </c>
      <c r="L34">
        <v>259539</v>
      </c>
      <c r="M34" s="1"/>
    </row>
    <row r="35" spans="1:13" x14ac:dyDescent="0.2">
      <c r="A35" s="1" t="s">
        <v>31</v>
      </c>
      <c r="B35">
        <v>237976</v>
      </c>
      <c r="C35">
        <v>165486</v>
      </c>
      <c r="D35">
        <v>292109</v>
      </c>
      <c r="E35">
        <v>72490</v>
      </c>
      <c r="F35">
        <v>31555</v>
      </c>
      <c r="G35">
        <v>0</v>
      </c>
      <c r="H35">
        <v>3806</v>
      </c>
      <c r="I35">
        <v>1118</v>
      </c>
      <c r="J35">
        <v>29923</v>
      </c>
      <c r="K35">
        <v>6088</v>
      </c>
      <c r="L35">
        <v>121344</v>
      </c>
      <c r="M35" s="1"/>
    </row>
    <row r="36" spans="1:13" ht="12.75" customHeight="1" x14ac:dyDescent="0.2">
      <c r="A36" s="1" t="s">
        <v>32</v>
      </c>
      <c r="B36">
        <v>836580</v>
      </c>
      <c r="C36">
        <v>590309</v>
      </c>
      <c r="D36">
        <v>770701</v>
      </c>
      <c r="E36">
        <v>246271</v>
      </c>
      <c r="F36">
        <v>150310</v>
      </c>
      <c r="G36">
        <v>0</v>
      </c>
      <c r="H36">
        <v>10344</v>
      </c>
      <c r="I36">
        <v>91</v>
      </c>
      <c r="J36">
        <v>58768</v>
      </c>
      <c r="K36">
        <v>26758</v>
      </c>
      <c r="L36">
        <v>497951</v>
      </c>
      <c r="M36" s="1"/>
    </row>
    <row r="37" spans="1:13" x14ac:dyDescent="0.2">
      <c r="B37" s="7">
        <f t="shared" ref="B37:L37" si="4">SUM(B28:B36)</f>
        <v>16193093</v>
      </c>
      <c r="C37" s="18">
        <f t="shared" si="4"/>
        <v>13500451</v>
      </c>
      <c r="D37" s="7">
        <f t="shared" si="4"/>
        <v>31591392</v>
      </c>
      <c r="E37" s="7">
        <f t="shared" si="4"/>
        <v>2692642</v>
      </c>
      <c r="F37" s="7">
        <f t="shared" si="4"/>
        <v>436494</v>
      </c>
      <c r="G37" s="7">
        <f t="shared" si="4"/>
        <v>0</v>
      </c>
      <c r="H37" s="7">
        <f t="shared" si="4"/>
        <v>68156</v>
      </c>
      <c r="I37" s="7">
        <f t="shared" si="4"/>
        <v>1281</v>
      </c>
      <c r="J37" s="7">
        <f t="shared" si="4"/>
        <v>413164</v>
      </c>
      <c r="K37" s="7">
        <f t="shared" si="4"/>
        <v>1773547</v>
      </c>
      <c r="L37" s="7">
        <f t="shared" si="4"/>
        <v>8968052</v>
      </c>
    </row>
    <row r="38" spans="1:13" ht="13.5" thickBot="1" x14ac:dyDescent="0.25">
      <c r="C38" s="17"/>
    </row>
    <row r="39" spans="1:13" ht="13.5" thickTop="1" x14ac:dyDescent="0.2">
      <c r="A39" s="1" t="s">
        <v>36</v>
      </c>
      <c r="B39" s="6">
        <f t="shared" ref="B39:L39" si="5">SUM(B7,B13,B19,B25,B37)</f>
        <v>54066338</v>
      </c>
      <c r="C39" s="19">
        <f t="shared" si="5"/>
        <v>41490575</v>
      </c>
      <c r="D39" s="6">
        <f t="shared" si="5"/>
        <v>105351817</v>
      </c>
      <c r="E39" s="6">
        <f t="shared" si="5"/>
        <v>12575763</v>
      </c>
      <c r="F39" s="6">
        <f t="shared" si="5"/>
        <v>2844955</v>
      </c>
      <c r="G39" s="6">
        <f t="shared" si="5"/>
        <v>118</v>
      </c>
      <c r="H39" s="6">
        <f t="shared" si="5"/>
        <v>5502225</v>
      </c>
      <c r="I39" s="6">
        <f t="shared" si="5"/>
        <v>154408</v>
      </c>
      <c r="J39" s="6">
        <f t="shared" si="5"/>
        <v>1460559</v>
      </c>
      <c r="K39" s="6">
        <f t="shared" si="5"/>
        <v>2613498</v>
      </c>
      <c r="L39" s="6">
        <f t="shared" si="5"/>
        <v>26433186</v>
      </c>
    </row>
    <row r="40" spans="1:13" x14ac:dyDescent="0.2">
      <c r="C40" s="17"/>
    </row>
    <row r="41" spans="1:13" x14ac:dyDescent="0.2">
      <c r="A41" t="s">
        <v>37</v>
      </c>
      <c r="B41">
        <f t="shared" ref="B41:L41" si="6">SUM(B7,B19,B25,B37)</f>
        <v>51913587</v>
      </c>
      <c r="C41" s="17">
        <f t="shared" si="6"/>
        <v>39452481</v>
      </c>
      <c r="D41">
        <f t="shared" si="6"/>
        <v>100665329</v>
      </c>
      <c r="E41">
        <f t="shared" si="6"/>
        <v>12461106</v>
      </c>
      <c r="F41">
        <f t="shared" si="6"/>
        <v>2787235</v>
      </c>
      <c r="G41">
        <f t="shared" si="6"/>
        <v>118</v>
      </c>
      <c r="H41">
        <f t="shared" si="6"/>
        <v>5501630</v>
      </c>
      <c r="I41">
        <f t="shared" si="6"/>
        <v>154408</v>
      </c>
      <c r="J41">
        <f t="shared" si="6"/>
        <v>1460532</v>
      </c>
      <c r="K41">
        <f t="shared" si="6"/>
        <v>2557183</v>
      </c>
      <c r="L41">
        <f t="shared" si="6"/>
        <v>25150052</v>
      </c>
    </row>
  </sheetData>
  <printOptions horizontalCentered="1"/>
  <pageMargins left="0.43307086614173229" right="0.27559055118110237" top="0.59055118110236227" bottom="0.51181102362204722" header="0.27559055118110237" footer="0.51181102362204722"/>
  <pageSetup paperSize="9" orientation="landscape" r:id="rId1"/>
  <headerFooter>
    <oddHeader>&amp;L&amp;"Arial,Fett"&amp;12GVK&amp;C&amp;"Arial,Fett"&amp;12Datenbankstatistik&amp;R&amp;"Arial,Fett"&amp;12Stand 31. Dezember  2015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pane ySplit="1" topLeftCell="A2" activePane="bottomLeft" state="frozen"/>
      <selection pane="bottomLeft" activeCell="K37" sqref="K37"/>
    </sheetView>
  </sheetViews>
  <sheetFormatPr baseColWidth="10" defaultRowHeight="12.75" x14ac:dyDescent="0.2"/>
  <cols>
    <col min="1" max="1" width="15.7109375" customWidth="1"/>
    <col min="12" max="12" width="11" customWidth="1"/>
  </cols>
  <sheetData>
    <row r="1" spans="1:12" s="2" customFormat="1" ht="38.25" x14ac:dyDescent="0.2">
      <c r="A1" s="4"/>
      <c r="B1" s="5" t="s">
        <v>16</v>
      </c>
      <c r="C1" s="5" t="s">
        <v>17</v>
      </c>
      <c r="D1" s="5" t="s">
        <v>18</v>
      </c>
      <c r="E1" s="11" t="s">
        <v>42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41</v>
      </c>
      <c r="K1" s="5" t="s">
        <v>20</v>
      </c>
      <c r="L1" s="5" t="s">
        <v>38</v>
      </c>
    </row>
    <row r="2" spans="1:12" s="2" customFormat="1" x14ac:dyDescent="0.2">
      <c r="A2" s="3" t="s">
        <v>11</v>
      </c>
    </row>
    <row r="3" spans="1:12" x14ac:dyDescent="0.2">
      <c r="A3" s="1" t="s">
        <v>5</v>
      </c>
      <c r="B3">
        <f>'31.12.2011'!B3-'31.12.2010'!B3</f>
        <v>969664</v>
      </c>
      <c r="C3">
        <f>'31.12.2011'!C3-'31.12.2010'!C3</f>
        <v>376219</v>
      </c>
      <c r="D3">
        <f>'31.12.2011'!D3-'31.12.2010'!D3</f>
        <v>1192474</v>
      </c>
      <c r="E3">
        <f>'31.12.2011'!E3-'31.12.2010'!E3</f>
        <v>593445</v>
      </c>
      <c r="F3">
        <f>'31.12.2011'!F3-'31.12.2010'!F3</f>
        <v>55012</v>
      </c>
      <c r="G3">
        <f>'31.12.2011'!G3-'31.12.2010'!G3</f>
        <v>-5487</v>
      </c>
      <c r="H3">
        <f>'31.12.2011'!H3-'31.12.2010'!H3</f>
        <v>183346</v>
      </c>
      <c r="I3">
        <f>'31.12.2011'!I3-'31.12.2010'!I3</f>
        <v>0</v>
      </c>
      <c r="J3">
        <f>'31.12.2011'!J3-'31.12.2010'!J3</f>
        <v>-214415</v>
      </c>
      <c r="K3">
        <f>'31.12.2011'!K3-'31.12.2010'!K3</f>
        <v>574989</v>
      </c>
      <c r="L3">
        <f>'31.12.2011'!L3-'31.12.2010'!L3</f>
        <v>179921</v>
      </c>
    </row>
    <row r="4" spans="1:12" x14ac:dyDescent="0.2">
      <c r="A4" s="1" t="s">
        <v>33</v>
      </c>
      <c r="B4">
        <f>'31.12.2011'!B4-'31.12.2010'!B4</f>
        <v>32914</v>
      </c>
      <c r="C4">
        <f>'31.12.2011'!C4-'31.12.2010'!C4</f>
        <v>32783</v>
      </c>
      <c r="D4">
        <f>'31.12.2011'!D4-'31.12.2010'!D4</f>
        <v>102941</v>
      </c>
      <c r="E4">
        <f>'31.12.2011'!E4-'31.12.2010'!E4</f>
        <v>131</v>
      </c>
      <c r="F4">
        <f>'31.12.2011'!F4-'31.12.2010'!F4</f>
        <v>36</v>
      </c>
      <c r="G4">
        <f>'31.12.2011'!G4-'31.12.2010'!G4</f>
        <v>3</v>
      </c>
      <c r="H4">
        <f>'31.12.2011'!H4-'31.12.2010'!H4</f>
        <v>16</v>
      </c>
      <c r="I4">
        <f>'31.12.2011'!I4-'31.12.2010'!I4</f>
        <v>0</v>
      </c>
      <c r="J4">
        <f>'31.12.2011'!J4-'31.12.2010'!J4</f>
        <v>-2</v>
      </c>
      <c r="K4">
        <f>'31.12.2011'!K4-'31.12.2010'!K4</f>
        <v>78</v>
      </c>
      <c r="L4">
        <f>'31.12.2011'!L4-'31.12.2010'!L4</f>
        <v>17835</v>
      </c>
    </row>
    <row r="5" spans="1:12" x14ac:dyDescent="0.2">
      <c r="A5" s="1" t="s">
        <v>6</v>
      </c>
      <c r="B5">
        <f>'31.12.2011'!B5-'31.12.2010'!B5</f>
        <v>161805</v>
      </c>
      <c r="C5">
        <f>'31.12.2011'!C5-'31.12.2010'!C5</f>
        <v>51767</v>
      </c>
      <c r="D5">
        <f>'31.12.2011'!D5-'31.12.2010'!D5</f>
        <v>176603</v>
      </c>
      <c r="E5">
        <f>'31.12.2011'!E5-'31.12.2010'!E5</f>
        <v>110038</v>
      </c>
      <c r="F5">
        <f>'31.12.2011'!F5-'31.12.2010'!F5</f>
        <v>-3217</v>
      </c>
      <c r="G5">
        <f>'31.12.2011'!G5-'31.12.2010'!G5</f>
        <v>-3</v>
      </c>
      <c r="H5">
        <f>'31.12.2011'!H5-'31.12.2010'!H5</f>
        <v>9</v>
      </c>
      <c r="I5">
        <f>'31.12.2011'!I5-'31.12.2010'!I5</f>
        <v>0</v>
      </c>
      <c r="J5">
        <f>'31.12.2011'!J5-'31.12.2010'!J5</f>
        <v>3</v>
      </c>
      <c r="K5">
        <f>'31.12.2011'!K5-'31.12.2010'!K5</f>
        <v>113246</v>
      </c>
      <c r="L5">
        <f>'31.12.2011'!L5-'31.12.2010'!L5</f>
        <v>25407</v>
      </c>
    </row>
    <row r="6" spans="1:12" x14ac:dyDescent="0.2">
      <c r="A6" s="1" t="s">
        <v>7</v>
      </c>
      <c r="B6">
        <f>'31.12.2011'!B6-'31.12.2010'!B6</f>
        <v>-247</v>
      </c>
      <c r="C6">
        <f>'31.12.2011'!C6-'31.12.2010'!C6</f>
        <v>-263</v>
      </c>
      <c r="D6">
        <f>'31.12.2011'!D6-'31.12.2010'!D6</f>
        <v>-277</v>
      </c>
      <c r="E6">
        <f>'31.12.2011'!E6-'31.12.2010'!E6</f>
        <v>16</v>
      </c>
      <c r="F6">
        <f>'31.12.2011'!F6-'31.12.2010'!F6</f>
        <v>0</v>
      </c>
      <c r="G6">
        <f>'31.12.2011'!G6-'31.12.2010'!G6</f>
        <v>0</v>
      </c>
      <c r="H6">
        <f>'31.12.2011'!H6-'31.12.2010'!H6</f>
        <v>0</v>
      </c>
      <c r="I6">
        <f>'31.12.2011'!I6-'31.12.2010'!I6</f>
        <v>0</v>
      </c>
      <c r="J6">
        <f>'31.12.2011'!J6-'31.12.2010'!J6</f>
        <v>0</v>
      </c>
      <c r="K6">
        <f>'31.12.2011'!K6-'31.12.2010'!K6</f>
        <v>16</v>
      </c>
      <c r="L6">
        <f>'31.12.2011'!L6-'31.12.2010'!L6</f>
        <v>-258</v>
      </c>
    </row>
    <row r="7" spans="1:12" x14ac:dyDescent="0.2">
      <c r="A7" s="1"/>
      <c r="B7" s="7">
        <f t="shared" ref="B7:L7" si="0">SUM(B3:B6)</f>
        <v>1164136</v>
      </c>
      <c r="C7" s="7">
        <f t="shared" si="0"/>
        <v>460506</v>
      </c>
      <c r="D7" s="7">
        <f t="shared" si="0"/>
        <v>1471741</v>
      </c>
      <c r="E7" s="7">
        <f t="shared" si="0"/>
        <v>703630</v>
      </c>
      <c r="F7" s="7">
        <f t="shared" si="0"/>
        <v>51831</v>
      </c>
      <c r="G7" s="7">
        <f t="shared" si="0"/>
        <v>-5487</v>
      </c>
      <c r="H7" s="7">
        <f t="shared" si="0"/>
        <v>183371</v>
      </c>
      <c r="I7" s="7">
        <f t="shared" si="0"/>
        <v>0</v>
      </c>
      <c r="J7" s="7">
        <f>SUM(J3:J6)</f>
        <v>-214414</v>
      </c>
      <c r="K7" s="7">
        <f t="shared" si="0"/>
        <v>688329</v>
      </c>
      <c r="L7" s="7">
        <f t="shared" si="0"/>
        <v>222905</v>
      </c>
    </row>
    <row r="8" spans="1:12" ht="7.5" customHeight="1" x14ac:dyDescent="0.2">
      <c r="A8" s="1"/>
    </row>
    <row r="9" spans="1:12" x14ac:dyDescent="0.2">
      <c r="A9" s="1" t="s">
        <v>12</v>
      </c>
    </row>
    <row r="10" spans="1:12" x14ac:dyDescent="0.2">
      <c r="A10" t="s">
        <v>8</v>
      </c>
      <c r="B10">
        <f>'31.12.2011'!B10-'31.12.2010'!B10</f>
        <v>53033</v>
      </c>
      <c r="C10">
        <f>'31.12.2011'!C10-'31.12.2010'!C10</f>
        <v>23289</v>
      </c>
      <c r="D10">
        <f>'31.12.2011'!D10-'31.12.2010'!D10</f>
        <v>93002</v>
      </c>
      <c r="E10">
        <f>'31.12.2011'!E10-'31.12.2010'!E10</f>
        <v>29744</v>
      </c>
      <c r="F10">
        <f>'31.12.2011'!F10-'31.12.2010'!F10</f>
        <v>-1453</v>
      </c>
      <c r="G10">
        <f>'31.12.2011'!G10-'31.12.2010'!G10</f>
        <v>-5</v>
      </c>
      <c r="H10">
        <f>'31.12.2011'!H10-'31.12.2010'!H10</f>
        <v>-3</v>
      </c>
      <c r="I10">
        <f>'31.12.2011'!I10-'31.12.2010'!I10</f>
        <v>0</v>
      </c>
      <c r="J10">
        <f>'31.12.2011'!J10-'31.12.2010'!J10</f>
        <v>0</v>
      </c>
      <c r="K10">
        <f>'31.12.2011'!K10-'31.12.2010'!K10</f>
        <v>31205</v>
      </c>
      <c r="L10">
        <f>'31.12.2011'!L10-'31.12.2010'!L10</f>
        <v>10146</v>
      </c>
    </row>
    <row r="11" spans="1:12" x14ac:dyDescent="0.2">
      <c r="A11" s="1" t="s">
        <v>9</v>
      </c>
      <c r="B11">
        <f>'31.12.2011'!B11-'31.12.2010'!B11</f>
        <v>0</v>
      </c>
      <c r="C11">
        <f>'31.12.2011'!C11-'31.12.2010'!C11</f>
        <v>0</v>
      </c>
      <c r="D11">
        <f>'31.12.2011'!D11-'31.12.2010'!D11</f>
        <v>0</v>
      </c>
      <c r="E11">
        <f>'31.12.2011'!E11-'31.12.2010'!E11</f>
        <v>0</v>
      </c>
      <c r="F11">
        <f>'31.12.2011'!F11-'31.12.2010'!F11</f>
        <v>0</v>
      </c>
      <c r="G11">
        <f>'31.12.2011'!G11-'31.12.2010'!G11</f>
        <v>0</v>
      </c>
      <c r="H11">
        <f>'31.12.2011'!H11-'31.12.2010'!H11</f>
        <v>0</v>
      </c>
      <c r="I11">
        <f>'31.12.2011'!I11-'31.12.2010'!I11</f>
        <v>0</v>
      </c>
      <c r="J11">
        <f>'31.12.2011'!J11-'31.12.2010'!J11</f>
        <v>0</v>
      </c>
      <c r="K11">
        <f>'31.12.2011'!K11-'31.12.2010'!K11</f>
        <v>0</v>
      </c>
      <c r="L11">
        <f>'31.12.2011'!L11-'31.12.2010'!L11</f>
        <v>0</v>
      </c>
    </row>
    <row r="12" spans="1:12" x14ac:dyDescent="0.2">
      <c r="A12" s="1" t="s">
        <v>10</v>
      </c>
      <c r="B12">
        <f>'31.12.2011'!B12-'31.12.2010'!B12</f>
        <v>48892</v>
      </c>
      <c r="C12">
        <f>'31.12.2011'!C12-'31.12.2010'!C12</f>
        <v>49362</v>
      </c>
      <c r="D12">
        <f>'31.12.2011'!D12-'31.12.2010'!D12</f>
        <v>95546</v>
      </c>
      <c r="E12">
        <f>'31.12.2011'!E12-'31.12.2010'!E12</f>
        <v>-470</v>
      </c>
      <c r="F12">
        <f>'31.12.2011'!F12-'31.12.2010'!F12</f>
        <v>0</v>
      </c>
      <c r="G12">
        <f>'31.12.2011'!G12-'31.12.2010'!G12</f>
        <v>0</v>
      </c>
      <c r="H12">
        <f>'31.12.2011'!H12-'31.12.2010'!H12</f>
        <v>0</v>
      </c>
      <c r="I12">
        <f>'31.12.2011'!I12-'31.12.2010'!I12</f>
        <v>0</v>
      </c>
      <c r="J12">
        <f>'31.12.2011'!J12-'31.12.2010'!J12</f>
        <v>0</v>
      </c>
      <c r="K12">
        <f>'31.12.2011'!K12-'31.12.2010'!K12</f>
        <v>-470</v>
      </c>
      <c r="L12">
        <f>'31.12.2011'!L12-'31.12.2010'!L12</f>
        <v>32303</v>
      </c>
    </row>
    <row r="13" spans="1:12" x14ac:dyDescent="0.2">
      <c r="A13" s="1"/>
      <c r="B13" s="7">
        <f t="shared" ref="B13:L13" si="1">SUM(B10:B12)</f>
        <v>101925</v>
      </c>
      <c r="C13" s="7">
        <f t="shared" si="1"/>
        <v>72651</v>
      </c>
      <c r="D13" s="7">
        <f t="shared" si="1"/>
        <v>188548</v>
      </c>
      <c r="E13" s="7">
        <f t="shared" si="1"/>
        <v>29274</v>
      </c>
      <c r="F13" s="7">
        <f t="shared" si="1"/>
        <v>-1453</v>
      </c>
      <c r="G13" s="7">
        <f t="shared" si="1"/>
        <v>-5</v>
      </c>
      <c r="H13" s="7">
        <f t="shared" si="1"/>
        <v>-3</v>
      </c>
      <c r="I13" s="7">
        <f t="shared" si="1"/>
        <v>0</v>
      </c>
      <c r="J13" s="7">
        <f>SUM(J10:J12)</f>
        <v>0</v>
      </c>
      <c r="K13" s="7">
        <f t="shared" si="1"/>
        <v>30735</v>
      </c>
      <c r="L13" s="7">
        <f t="shared" si="1"/>
        <v>42449</v>
      </c>
    </row>
    <row r="14" spans="1:12" ht="7.5" customHeight="1" x14ac:dyDescent="0.2">
      <c r="A14" s="1"/>
    </row>
    <row r="15" spans="1:12" x14ac:dyDescent="0.2">
      <c r="A15" s="1" t="s">
        <v>13</v>
      </c>
    </row>
    <row r="16" spans="1:12" x14ac:dyDescent="0.2">
      <c r="A16" s="1" t="s">
        <v>25</v>
      </c>
      <c r="B16">
        <f>'31.12.2011'!B16-'31.12.2010'!B16</f>
        <v>-507</v>
      </c>
      <c r="C16">
        <f>'31.12.2011'!C16-'31.12.2010'!C16</f>
        <v>-507</v>
      </c>
      <c r="D16">
        <f>'31.12.2011'!D16-'31.12.2010'!D16</f>
        <v>-535</v>
      </c>
      <c r="E16">
        <f>'31.12.2011'!E16-'31.12.2010'!E16</f>
        <v>0</v>
      </c>
      <c r="F16">
        <f>'31.12.2011'!F16-'31.12.2010'!F16</f>
        <v>0</v>
      </c>
      <c r="G16">
        <f>'31.12.2011'!G16-'31.12.2010'!G16</f>
        <v>0</v>
      </c>
      <c r="H16">
        <f>'31.12.2011'!H16-'31.12.2010'!H16</f>
        <v>0</v>
      </c>
      <c r="I16">
        <f>'31.12.2011'!I16-'31.12.2010'!I16</f>
        <v>0</v>
      </c>
      <c r="J16">
        <f>'31.12.2011'!J16-'31.12.2010'!J16</f>
        <v>0</v>
      </c>
      <c r="K16">
        <f>'31.12.2011'!K16-'31.12.2010'!K16</f>
        <v>0</v>
      </c>
      <c r="L16">
        <f>'31.12.2011'!L16-'31.12.2010'!L16</f>
        <v>-485</v>
      </c>
    </row>
    <row r="17" spans="1:12" x14ac:dyDescent="0.2">
      <c r="A17" s="1" t="s">
        <v>26</v>
      </c>
      <c r="B17">
        <f>'31.12.2011'!B17-'31.12.2010'!B17</f>
        <v>-19162</v>
      </c>
      <c r="C17">
        <f>'31.12.2011'!C17-'31.12.2010'!C17</f>
        <v>-19460</v>
      </c>
      <c r="D17">
        <f>'31.12.2011'!D17-'31.12.2010'!D17</f>
        <v>-25131</v>
      </c>
      <c r="E17">
        <f>'31.12.2011'!E17-'31.12.2010'!E17</f>
        <v>298</v>
      </c>
      <c r="F17">
        <f>'31.12.2011'!F17-'31.12.2010'!F17</f>
        <v>-1</v>
      </c>
      <c r="G17">
        <f>'31.12.2011'!G17-'31.12.2010'!G17</f>
        <v>0</v>
      </c>
      <c r="H17">
        <f>'31.12.2011'!H17-'31.12.2010'!H17</f>
        <v>-2</v>
      </c>
      <c r="I17">
        <f>'31.12.2011'!I17-'31.12.2010'!I17</f>
        <v>0</v>
      </c>
      <c r="J17">
        <f>'31.12.2011'!J17-'31.12.2010'!J17</f>
        <v>0</v>
      </c>
      <c r="K17">
        <f>'31.12.2011'!K17-'31.12.2010'!K17</f>
        <v>301</v>
      </c>
      <c r="L17">
        <f>'31.12.2011'!L17-'31.12.2010'!L17</f>
        <v>-16719</v>
      </c>
    </row>
    <row r="18" spans="1:12" x14ac:dyDescent="0.2">
      <c r="A18" t="s">
        <v>24</v>
      </c>
      <c r="B18">
        <f>'31.12.2011'!B18-'31.12.2010'!B18</f>
        <v>143</v>
      </c>
      <c r="C18">
        <f>'31.12.2011'!C18-'31.12.2010'!C18</f>
        <v>142</v>
      </c>
      <c r="D18">
        <f>'31.12.2011'!D18-'31.12.2010'!D18</f>
        <v>522</v>
      </c>
      <c r="E18">
        <f>'31.12.2011'!E18-'31.12.2010'!E18</f>
        <v>1</v>
      </c>
      <c r="F18">
        <f>'31.12.2011'!F18-'31.12.2010'!F18</f>
        <v>0</v>
      </c>
      <c r="G18">
        <f>'31.12.2011'!G18-'31.12.2010'!G18</f>
        <v>0</v>
      </c>
      <c r="H18">
        <f>'31.12.2011'!H18-'31.12.2010'!H18</f>
        <v>0</v>
      </c>
      <c r="I18">
        <f>'31.12.2011'!I18-'31.12.2010'!I18</f>
        <v>0</v>
      </c>
      <c r="J18">
        <f>'31.12.2011'!J18-'31.12.2010'!J18</f>
        <v>0</v>
      </c>
      <c r="K18">
        <f>'31.12.2011'!K18-'31.12.2010'!K18</f>
        <v>1</v>
      </c>
      <c r="L18">
        <f>'31.12.2011'!L18-'31.12.2010'!L18</f>
        <v>158</v>
      </c>
    </row>
    <row r="19" spans="1:12" x14ac:dyDescent="0.2">
      <c r="A19" s="1"/>
      <c r="B19" s="7">
        <f t="shared" ref="B19:L19" si="2">SUM(B16:B18)</f>
        <v>-19526</v>
      </c>
      <c r="C19" s="7">
        <f t="shared" si="2"/>
        <v>-19825</v>
      </c>
      <c r="D19" s="7">
        <f t="shared" si="2"/>
        <v>-25144</v>
      </c>
      <c r="E19" s="7">
        <f t="shared" si="2"/>
        <v>299</v>
      </c>
      <c r="F19" s="7">
        <f t="shared" si="2"/>
        <v>-1</v>
      </c>
      <c r="G19" s="7">
        <f t="shared" si="2"/>
        <v>0</v>
      </c>
      <c r="H19" s="7">
        <f t="shared" si="2"/>
        <v>-2</v>
      </c>
      <c r="I19" s="7">
        <f t="shared" si="2"/>
        <v>0</v>
      </c>
      <c r="J19" s="7">
        <f>SUM(J16:J18)</f>
        <v>0</v>
      </c>
      <c r="K19" s="7">
        <f t="shared" si="2"/>
        <v>302</v>
      </c>
      <c r="L19" s="7">
        <f t="shared" si="2"/>
        <v>-17046</v>
      </c>
    </row>
    <row r="20" spans="1:12" ht="7.5" customHeight="1" x14ac:dyDescent="0.2">
      <c r="A20" s="1"/>
    </row>
    <row r="21" spans="1:12" x14ac:dyDescent="0.2">
      <c r="A21" s="1" t="s">
        <v>14</v>
      </c>
    </row>
    <row r="22" spans="1:12" x14ac:dyDescent="0.2">
      <c r="A22" s="1" t="s">
        <v>25</v>
      </c>
      <c r="B22">
        <f>'31.12.2011'!B22-'31.12.2010'!B22</f>
        <v>24991</v>
      </c>
      <c r="C22">
        <f>'31.12.2011'!C22-'31.12.2010'!C22</f>
        <v>21011</v>
      </c>
      <c r="D22">
        <f>'31.12.2011'!D22-'31.12.2010'!D22</f>
        <v>74288</v>
      </c>
      <c r="E22">
        <f>'31.12.2011'!E22-'31.12.2010'!E22</f>
        <v>3980</v>
      </c>
      <c r="F22">
        <f>'31.12.2011'!F22-'31.12.2010'!F22</f>
        <v>0</v>
      </c>
      <c r="G22">
        <f>'31.12.2011'!G22-'31.12.2010'!G22</f>
        <v>0</v>
      </c>
      <c r="H22">
        <f>'31.12.2011'!H22-'31.12.2010'!H22</f>
        <v>0</v>
      </c>
      <c r="I22">
        <f>'31.12.2011'!I22-'31.12.2010'!I22</f>
        <v>3980</v>
      </c>
      <c r="J22">
        <f>'31.12.2011'!J22-'31.12.2010'!J22</f>
        <v>0</v>
      </c>
      <c r="K22">
        <f>'31.12.2011'!K22-'31.12.2010'!K22</f>
        <v>0</v>
      </c>
      <c r="L22">
        <f>'31.12.2011'!L22-'31.12.2010'!L22</f>
        <v>7894</v>
      </c>
    </row>
    <row r="23" spans="1:12" ht="12" customHeight="1" x14ac:dyDescent="0.2">
      <c r="A23" s="1" t="s">
        <v>26</v>
      </c>
      <c r="B23">
        <f>'31.12.2011'!B23-'31.12.2010'!B23</f>
        <v>11757</v>
      </c>
      <c r="C23">
        <f>'31.12.2011'!C23-'31.12.2010'!C23</f>
        <v>9870</v>
      </c>
      <c r="D23">
        <f>'31.12.2011'!D23-'31.12.2010'!D23</f>
        <v>56046</v>
      </c>
      <c r="E23">
        <f>'31.12.2011'!E23-'31.12.2010'!E23</f>
        <v>1887</v>
      </c>
      <c r="F23">
        <f>'31.12.2011'!F23-'31.12.2010'!F23</f>
        <v>0</v>
      </c>
      <c r="G23">
        <f>'31.12.2011'!G23-'31.12.2010'!G23</f>
        <v>0</v>
      </c>
      <c r="H23">
        <f>'31.12.2011'!H23-'31.12.2010'!H23</f>
        <v>0</v>
      </c>
      <c r="I23">
        <f>'31.12.2011'!I23-'31.12.2010'!I23</f>
        <v>1887</v>
      </c>
      <c r="J23">
        <f>'31.12.2011'!J23-'31.12.2010'!J23</f>
        <v>0</v>
      </c>
      <c r="K23">
        <f>'31.12.2011'!K23-'31.12.2010'!K23</f>
        <v>0</v>
      </c>
      <c r="L23">
        <f>'31.12.2011'!L23-'31.12.2010'!L23</f>
        <v>3366</v>
      </c>
    </row>
    <row r="24" spans="1:12" x14ac:dyDescent="0.2">
      <c r="A24" t="s">
        <v>24</v>
      </c>
      <c r="B24">
        <f>'31.12.2011'!B24-'31.12.2010'!B24</f>
        <v>16097</v>
      </c>
      <c r="C24">
        <f>'31.12.2011'!C24-'31.12.2010'!C24</f>
        <v>14093</v>
      </c>
      <c r="D24">
        <f>'31.12.2011'!D24-'31.12.2010'!D24</f>
        <v>569251</v>
      </c>
      <c r="E24">
        <f>'31.12.2011'!E24-'31.12.2010'!E24</f>
        <v>2004</v>
      </c>
      <c r="F24">
        <f>'31.12.2011'!F24-'31.12.2010'!F24</f>
        <v>0</v>
      </c>
      <c r="G24">
        <f>'31.12.2011'!G24-'31.12.2010'!G24</f>
        <v>0</v>
      </c>
      <c r="H24">
        <f>'31.12.2011'!H24-'31.12.2010'!H24</f>
        <v>0</v>
      </c>
      <c r="I24">
        <f>'31.12.2011'!I24-'31.12.2010'!I24</f>
        <v>2004</v>
      </c>
      <c r="J24">
        <f>'31.12.2011'!J24-'31.12.2010'!J24</f>
        <v>0</v>
      </c>
      <c r="K24">
        <f>'31.12.2011'!K24-'31.12.2010'!K24</f>
        <v>0</v>
      </c>
      <c r="L24">
        <f>'31.12.2011'!L24-'31.12.2010'!L24</f>
        <v>3740</v>
      </c>
    </row>
    <row r="25" spans="1:12" x14ac:dyDescent="0.2">
      <c r="A25" s="1"/>
      <c r="B25" s="7">
        <f t="shared" ref="B25:L25" si="3">SUM(B22:B24)</f>
        <v>52845</v>
      </c>
      <c r="C25" s="7">
        <f t="shared" si="3"/>
        <v>44974</v>
      </c>
      <c r="D25" s="7">
        <f t="shared" si="3"/>
        <v>699585</v>
      </c>
      <c r="E25" s="7">
        <f t="shared" si="3"/>
        <v>7871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7871</v>
      </c>
      <c r="J25" s="7">
        <f>SUM(J22:J24)</f>
        <v>0</v>
      </c>
      <c r="K25" s="7">
        <f t="shared" si="3"/>
        <v>0</v>
      </c>
      <c r="L25" s="7">
        <f t="shared" si="3"/>
        <v>15000</v>
      </c>
    </row>
    <row r="26" spans="1:12" ht="7.5" customHeight="1" x14ac:dyDescent="0.2">
      <c r="A26" s="1"/>
    </row>
    <row r="27" spans="1:12" x14ac:dyDescent="0.2">
      <c r="A27" s="1" t="s">
        <v>15</v>
      </c>
    </row>
    <row r="28" spans="1:12" x14ac:dyDescent="0.2">
      <c r="A28" s="1" t="s">
        <v>40</v>
      </c>
      <c r="B28">
        <f>'31.12.2011'!B28-'31.12.2010'!B28</f>
        <v>112611</v>
      </c>
      <c r="C28">
        <f>'31.12.2011'!C28-'31.12.2010'!C28</f>
        <v>111947</v>
      </c>
      <c r="D28">
        <f>'31.12.2011'!D28-'31.12.2010'!D28</f>
        <v>187959</v>
      </c>
      <c r="E28">
        <f>'31.12.2011'!E28-'31.12.2010'!E28</f>
        <v>664</v>
      </c>
      <c r="F28">
        <f>'31.12.2011'!F28-'31.12.2010'!F28</f>
        <v>39</v>
      </c>
      <c r="G28">
        <f>'31.12.2011'!G28-'31.12.2010'!G28</f>
        <v>1</v>
      </c>
      <c r="H28">
        <f>'31.12.2011'!H28-'31.12.2010'!H28</f>
        <v>0</v>
      </c>
      <c r="I28">
        <f>'31.12.2011'!I28-'31.12.2010'!I28</f>
        <v>0</v>
      </c>
      <c r="J28">
        <f>'31.12.2011'!J28-'31.12.2010'!J28</f>
        <v>2</v>
      </c>
      <c r="K28">
        <f>'31.12.2011'!K28-'31.12.2010'!K28</f>
        <v>622</v>
      </c>
      <c r="L28">
        <f>'31.12.2011'!L28-'31.12.2010'!L28</f>
        <v>76744</v>
      </c>
    </row>
    <row r="29" spans="1:12" x14ac:dyDescent="0.2">
      <c r="A29" s="1" t="s">
        <v>34</v>
      </c>
      <c r="B29">
        <f>'31.12.2011'!B29-'31.12.2010'!B29</f>
        <v>-37915</v>
      </c>
      <c r="C29">
        <f>'31.12.2011'!C29-'31.12.2010'!C29</f>
        <v>-38881</v>
      </c>
      <c r="D29">
        <f>'31.12.2011'!D29-'31.12.2010'!D29</f>
        <v>-39573</v>
      </c>
      <c r="E29">
        <f>'31.12.2011'!E29-'31.12.2010'!E29</f>
        <v>966</v>
      </c>
      <c r="F29">
        <f>'31.12.2011'!F29-'31.12.2010'!F29</f>
        <v>-2</v>
      </c>
      <c r="G29">
        <f>'31.12.2011'!G29-'31.12.2010'!G29</f>
        <v>0</v>
      </c>
      <c r="H29">
        <f>'31.12.2011'!H29-'31.12.2010'!H29</f>
        <v>0</v>
      </c>
      <c r="I29">
        <f>'31.12.2011'!I29-'31.12.2010'!I29</f>
        <v>-1</v>
      </c>
      <c r="J29">
        <f>'31.12.2011'!J29-'31.12.2010'!J29</f>
        <v>0</v>
      </c>
      <c r="K29">
        <f>'31.12.2011'!K29-'31.12.2010'!K29</f>
        <v>969</v>
      </c>
      <c r="L29">
        <f>'31.12.2011'!L29-'31.12.2010'!L29</f>
        <v>-38265</v>
      </c>
    </row>
    <row r="30" spans="1:12" x14ac:dyDescent="0.2">
      <c r="A30" s="1" t="s">
        <v>22</v>
      </c>
      <c r="B30">
        <f>'31.12.2011'!B30-'31.12.2010'!B30</f>
        <v>316705</v>
      </c>
      <c r="C30">
        <f>'31.12.2011'!C30-'31.12.2010'!C30</f>
        <v>312329</v>
      </c>
      <c r="D30">
        <f>'31.12.2011'!D30-'31.12.2010'!D30</f>
        <v>710645</v>
      </c>
      <c r="E30">
        <f>'31.12.2011'!E30-'31.12.2010'!E30</f>
        <v>4376</v>
      </c>
      <c r="F30">
        <f>'31.12.2011'!F30-'31.12.2010'!F30</f>
        <v>0</v>
      </c>
      <c r="G30">
        <f>'31.12.2011'!G30-'31.12.2010'!G30</f>
        <v>0</v>
      </c>
      <c r="H30">
        <f>'31.12.2011'!H30-'31.12.2010'!H30</f>
        <v>0</v>
      </c>
      <c r="I30">
        <f>'31.12.2011'!I30-'31.12.2010'!I30</f>
        <v>0</v>
      </c>
      <c r="J30">
        <f>'31.12.2011'!J30-'31.12.2010'!J30</f>
        <v>0</v>
      </c>
      <c r="K30">
        <f>'31.12.2011'!K30-'31.12.2010'!K30</f>
        <v>4376</v>
      </c>
      <c r="L30">
        <f>'31.12.2011'!L30-'31.12.2010'!L30</f>
        <v>56304</v>
      </c>
    </row>
    <row r="31" spans="1:12" x14ac:dyDescent="0.2">
      <c r="A31" s="1" t="s">
        <v>23</v>
      </c>
      <c r="B31">
        <f>'31.12.2011'!B31-'31.12.2010'!B31</f>
        <v>230316</v>
      </c>
      <c r="C31">
        <f>'31.12.2011'!C31-'31.12.2010'!C31</f>
        <v>428699</v>
      </c>
      <c r="D31">
        <f>'31.12.2011'!D31-'31.12.2010'!D31</f>
        <v>1858514</v>
      </c>
      <c r="E31">
        <f>'31.12.2011'!E31-'31.12.2010'!E31</f>
        <v>-198383</v>
      </c>
      <c r="F31">
        <f>'31.12.2011'!F31-'31.12.2010'!F31</f>
        <v>59911</v>
      </c>
      <c r="G31">
        <f>'31.12.2011'!G31-'31.12.2010'!G31</f>
        <v>-1</v>
      </c>
      <c r="H31">
        <f>'31.12.2011'!H31-'31.12.2010'!H31</f>
        <v>2103</v>
      </c>
      <c r="I31">
        <f>'31.12.2011'!I31-'31.12.2010'!I31</f>
        <v>0</v>
      </c>
      <c r="J31">
        <f>'31.12.2011'!J31-'31.12.2010'!J31</f>
        <v>1511</v>
      </c>
      <c r="K31">
        <f>'31.12.2011'!K31-'31.12.2010'!K31</f>
        <v>-261907</v>
      </c>
      <c r="L31">
        <f>'31.12.2011'!L31-'31.12.2010'!L31</f>
        <v>282557</v>
      </c>
    </row>
    <row r="32" spans="1:12" x14ac:dyDescent="0.2">
      <c r="A32" s="1" t="s">
        <v>27</v>
      </c>
      <c r="B32">
        <f>'31.12.2011'!B32-'31.12.2010'!B32</f>
        <v>12799</v>
      </c>
      <c r="C32">
        <f>'31.12.2011'!C32-'31.12.2010'!C32</f>
        <v>12846</v>
      </c>
      <c r="D32">
        <f>'31.12.2011'!D32-'31.12.2010'!D32</f>
        <v>28181</v>
      </c>
      <c r="E32">
        <f>'31.12.2011'!E32-'31.12.2010'!E32</f>
        <v>-47</v>
      </c>
      <c r="F32">
        <f>'31.12.2011'!F32-'31.12.2010'!F32</f>
        <v>84</v>
      </c>
      <c r="G32">
        <f>'31.12.2011'!G32-'31.12.2010'!G32</f>
        <v>0</v>
      </c>
      <c r="H32">
        <f>'31.12.2011'!H32-'31.12.2010'!H32</f>
        <v>1495</v>
      </c>
      <c r="I32">
        <f>'31.12.2011'!I32-'31.12.2010'!I32</f>
        <v>-2</v>
      </c>
      <c r="J32">
        <f>'31.12.2011'!J32-'31.12.2010'!J32</f>
        <v>-1601</v>
      </c>
      <c r="K32">
        <f>'31.12.2011'!K32-'31.12.2010'!K32</f>
        <v>-23</v>
      </c>
      <c r="L32">
        <f>'31.12.2011'!L32-'31.12.2010'!L32</f>
        <v>12264</v>
      </c>
    </row>
    <row r="33" spans="1:12" x14ac:dyDescent="0.2">
      <c r="A33" s="1" t="s">
        <v>28</v>
      </c>
      <c r="B33">
        <f>'31.12.2011'!B33-'31.12.2010'!B33</f>
        <v>19411</v>
      </c>
      <c r="C33">
        <f>'31.12.2011'!C33-'31.12.2010'!C33</f>
        <v>20529</v>
      </c>
      <c r="D33">
        <f>'31.12.2011'!D33-'31.12.2010'!D33</f>
        <v>32786</v>
      </c>
      <c r="E33">
        <f>'31.12.2011'!E33-'31.12.2010'!E33</f>
        <v>-1118</v>
      </c>
      <c r="F33">
        <f>'31.12.2011'!F33-'31.12.2010'!F33</f>
        <v>1638</v>
      </c>
      <c r="G33">
        <f>'31.12.2011'!G33-'31.12.2010'!G33</f>
        <v>0</v>
      </c>
      <c r="H33">
        <f>'31.12.2011'!H33-'31.12.2010'!H33</f>
        <v>7</v>
      </c>
      <c r="I33">
        <f>'31.12.2011'!I33-'31.12.2010'!I33</f>
        <v>0</v>
      </c>
      <c r="J33">
        <f>'31.12.2011'!J33-'31.12.2010'!J33</f>
        <v>-2982</v>
      </c>
      <c r="K33">
        <f>'31.12.2011'!K33-'31.12.2010'!K33</f>
        <v>219</v>
      </c>
      <c r="L33">
        <f>'31.12.2011'!L33-'31.12.2010'!L33</f>
        <v>14564</v>
      </c>
    </row>
    <row r="34" spans="1:12" x14ac:dyDescent="0.2">
      <c r="A34" s="1" t="s">
        <v>30</v>
      </c>
      <c r="B34">
        <f>'31.12.2011'!B34-'31.12.2010'!B34</f>
        <v>25486</v>
      </c>
      <c r="C34">
        <f>'31.12.2011'!C34-'31.12.2010'!C34</f>
        <v>29341</v>
      </c>
      <c r="D34">
        <f>'31.12.2011'!D34-'31.12.2010'!D34</f>
        <v>52459</v>
      </c>
      <c r="E34">
        <f>'31.12.2011'!E34-'31.12.2010'!E34</f>
        <v>-3855</v>
      </c>
      <c r="F34">
        <f>'31.12.2011'!F34-'31.12.2010'!F34</f>
        <v>1614</v>
      </c>
      <c r="G34">
        <f>'31.12.2011'!G34-'31.12.2010'!G34</f>
        <v>0</v>
      </c>
      <c r="H34">
        <f>'31.12.2011'!H34-'31.12.2010'!H34</f>
        <v>0</v>
      </c>
      <c r="I34">
        <f>'31.12.2011'!I34-'31.12.2010'!I34</f>
        <v>0</v>
      </c>
      <c r="J34">
        <f>'31.12.2011'!J34-'31.12.2010'!J34</f>
        <v>-5629</v>
      </c>
      <c r="K34">
        <f>'31.12.2011'!K34-'31.12.2010'!K34</f>
        <v>160</v>
      </c>
      <c r="L34">
        <f>'31.12.2011'!L34-'31.12.2010'!L34</f>
        <v>20503</v>
      </c>
    </row>
    <row r="35" spans="1:12" x14ac:dyDescent="0.2">
      <c r="A35" s="1" t="s">
        <v>31</v>
      </c>
      <c r="B35">
        <f>'31.12.2011'!B35-'31.12.2010'!B35</f>
        <v>15700</v>
      </c>
      <c r="C35">
        <f>'31.12.2011'!C35-'31.12.2010'!C35</f>
        <v>14779</v>
      </c>
      <c r="D35">
        <f>'31.12.2011'!D35-'31.12.2010'!D35</f>
        <v>18866</v>
      </c>
      <c r="E35">
        <f>'31.12.2011'!E35-'31.12.2010'!E35</f>
        <v>921</v>
      </c>
      <c r="F35">
        <f>'31.12.2011'!F35-'31.12.2010'!F35</f>
        <v>2226</v>
      </c>
      <c r="G35">
        <f>'31.12.2011'!G35-'31.12.2010'!G35</f>
        <v>-8</v>
      </c>
      <c r="H35">
        <f>'31.12.2011'!H35-'31.12.2010'!H35</f>
        <v>300</v>
      </c>
      <c r="I35">
        <f>'31.12.2011'!I35-'31.12.2010'!I35</f>
        <v>5</v>
      </c>
      <c r="J35">
        <f>'31.12.2011'!J35-'31.12.2010'!J35</f>
        <v>-1759</v>
      </c>
      <c r="K35">
        <f>'31.12.2011'!K35-'31.12.2010'!K35</f>
        <v>157</v>
      </c>
      <c r="L35">
        <f>'31.12.2011'!L35-'31.12.2010'!L35</f>
        <v>12902</v>
      </c>
    </row>
    <row r="36" spans="1:12" x14ac:dyDescent="0.2">
      <c r="A36" s="1" t="s">
        <v>32</v>
      </c>
      <c r="B36">
        <f>'31.12.2011'!B36-'31.12.2010'!B36</f>
        <v>44575</v>
      </c>
      <c r="C36">
        <f>'31.12.2011'!C36-'31.12.2010'!C36</f>
        <v>43596</v>
      </c>
      <c r="D36">
        <f>'31.12.2011'!D36-'31.12.2010'!D36</f>
        <v>55582</v>
      </c>
      <c r="E36">
        <f>'31.12.2011'!E36-'31.12.2010'!E36</f>
        <v>979</v>
      </c>
      <c r="F36">
        <f>'31.12.2011'!F36-'31.12.2010'!F36</f>
        <v>5286</v>
      </c>
      <c r="G36">
        <f>'31.12.2011'!G36-'31.12.2010'!G36</f>
        <v>-1</v>
      </c>
      <c r="H36">
        <f>'31.12.2011'!H36-'31.12.2010'!H36</f>
        <v>344</v>
      </c>
      <c r="I36">
        <f>'31.12.2011'!I36-'31.12.2010'!I36</f>
        <v>6</v>
      </c>
      <c r="J36">
        <f>'31.12.2011'!J36-'31.12.2010'!J36</f>
        <v>-5678</v>
      </c>
      <c r="K36">
        <f>'31.12.2011'!K36-'31.12.2010'!K36</f>
        <v>1022</v>
      </c>
      <c r="L36">
        <f>'31.12.2011'!L36-'31.12.2010'!L36</f>
        <v>37497</v>
      </c>
    </row>
    <row r="37" spans="1:12" x14ac:dyDescent="0.2">
      <c r="B37" s="7">
        <f t="shared" ref="B37:L37" si="4">SUM(B28:B36)</f>
        <v>739688</v>
      </c>
      <c r="C37" s="7">
        <f t="shared" si="4"/>
        <v>935185</v>
      </c>
      <c r="D37" s="7">
        <f t="shared" si="4"/>
        <v>2905419</v>
      </c>
      <c r="E37" s="7">
        <f t="shared" si="4"/>
        <v>-195497</v>
      </c>
      <c r="F37" s="7">
        <f t="shared" si="4"/>
        <v>70796</v>
      </c>
      <c r="G37" s="7">
        <f t="shared" si="4"/>
        <v>-9</v>
      </c>
      <c r="H37" s="7">
        <f t="shared" si="4"/>
        <v>4249</v>
      </c>
      <c r="I37" s="7">
        <f t="shared" si="4"/>
        <v>8</v>
      </c>
      <c r="J37" s="7">
        <f>SUM(J28:J36)</f>
        <v>-16136</v>
      </c>
      <c r="K37" s="7">
        <f t="shared" si="4"/>
        <v>-254405</v>
      </c>
      <c r="L37" s="7">
        <f t="shared" si="4"/>
        <v>475070</v>
      </c>
    </row>
    <row r="38" spans="1:12" ht="6.75" customHeight="1" thickBot="1" x14ac:dyDescent="0.25"/>
    <row r="39" spans="1:12" ht="13.5" thickTop="1" x14ac:dyDescent="0.2">
      <c r="A39" s="1" t="s">
        <v>36</v>
      </c>
      <c r="B39" s="6">
        <f t="shared" ref="B39:L39" si="5">SUM(B7,B13,B19,B25,B37)</f>
        <v>2039068</v>
      </c>
      <c r="C39" s="6">
        <f t="shared" si="5"/>
        <v>1493491</v>
      </c>
      <c r="D39" s="6">
        <f t="shared" si="5"/>
        <v>5240149</v>
      </c>
      <c r="E39" s="6">
        <f t="shared" si="5"/>
        <v>545577</v>
      </c>
      <c r="F39" s="6">
        <f t="shared" si="5"/>
        <v>121173</v>
      </c>
      <c r="G39" s="6">
        <f t="shared" si="5"/>
        <v>-5501</v>
      </c>
      <c r="H39" s="6">
        <f t="shared" si="5"/>
        <v>187615</v>
      </c>
      <c r="I39" s="6">
        <f t="shared" si="5"/>
        <v>7879</v>
      </c>
      <c r="J39" s="6">
        <f>SUM(J7,J13,J19,J25,J37)</f>
        <v>-230550</v>
      </c>
      <c r="K39" s="6">
        <f t="shared" si="5"/>
        <v>464961</v>
      </c>
      <c r="L39" s="6">
        <f t="shared" si="5"/>
        <v>738378</v>
      </c>
    </row>
    <row r="40" spans="1:12" ht="6" customHeight="1" x14ac:dyDescent="0.2"/>
    <row r="41" spans="1:12" x14ac:dyDescent="0.2">
      <c r="A41" s="1" t="s">
        <v>39</v>
      </c>
      <c r="B41">
        <f>'31.12.2011'!B41-'31.12.2010'!B41</f>
        <v>1937143</v>
      </c>
      <c r="C41">
        <f>'31.12.2011'!C41-'31.12.2010'!C41</f>
        <v>1420840</v>
      </c>
      <c r="D41">
        <f>'31.12.2011'!D41-'31.12.2010'!D41</f>
        <v>5051601</v>
      </c>
      <c r="E41">
        <f>'31.12.2011'!E41-'31.12.2010'!E41</f>
        <v>516303</v>
      </c>
      <c r="F41">
        <f>'31.12.2011'!F41-'31.12.2010'!F41</f>
        <v>122626</v>
      </c>
      <c r="G41">
        <f>'31.12.2011'!G41-'31.12.2010'!G41</f>
        <v>-5496</v>
      </c>
      <c r="H41">
        <f>'31.12.2011'!H41-'31.12.2010'!H41</f>
        <v>187618</v>
      </c>
      <c r="I41">
        <f>'31.12.2011'!I41-'31.12.2010'!I41</f>
        <v>7879</v>
      </c>
      <c r="J41">
        <f>'31.12.2011'!J41-'31.12.2010'!J41</f>
        <v>-230550</v>
      </c>
      <c r="K41">
        <f>'31.12.2011'!K41-'31.12.2010'!K41</f>
        <v>434226</v>
      </c>
      <c r="L41">
        <f>'31.12.2011'!L41-'31.12.2010'!L41</f>
        <v>695929</v>
      </c>
    </row>
  </sheetData>
  <printOptions horizontalCentered="1"/>
  <pageMargins left="0.31496062992125984" right="0.27559055118110237" top="0.55118110236220474" bottom="0.51181102362204722" header="0.23622047244094491" footer="0.51181102362204722"/>
  <pageSetup paperSize="9" orientation="landscape" r:id="rId1"/>
  <headerFooter>
    <oddHeader>&amp;L&amp;"Arial,Fett"&amp;12GBV&amp;C&amp;"Arial,Fett"&amp;12Datenbankstatistik: Veränderung 31.12.2010 bis 31.12.2011&amp;R&amp;"Arial,Fett"&amp;12Stand 31. Dezember 2011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pane ySplit="1" topLeftCell="A14" activePane="bottomLeft" state="frozen"/>
      <selection pane="bottomLeft" activeCell="D32" sqref="D32"/>
    </sheetView>
  </sheetViews>
  <sheetFormatPr baseColWidth="10" defaultRowHeight="12.75" x14ac:dyDescent="0.2"/>
  <cols>
    <col min="1" max="1" width="17.28515625" customWidth="1"/>
    <col min="9" max="9" width="8.85546875" customWidth="1"/>
  </cols>
  <sheetData>
    <row r="1" spans="1:12" s="2" customFormat="1" ht="26.25" customHeight="1" x14ac:dyDescent="0.2">
      <c r="A1" s="4"/>
      <c r="B1" s="5" t="s">
        <v>16</v>
      </c>
      <c r="C1" s="5" t="s">
        <v>17</v>
      </c>
      <c r="D1" s="5" t="s">
        <v>18</v>
      </c>
      <c r="E1" s="5" t="s">
        <v>19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41</v>
      </c>
      <c r="K1" s="5" t="s">
        <v>20</v>
      </c>
      <c r="L1" s="2" t="s">
        <v>38</v>
      </c>
    </row>
    <row r="2" spans="1:12" s="2" customFormat="1" x14ac:dyDescent="0.2">
      <c r="A2" s="3" t="s">
        <v>11</v>
      </c>
    </row>
    <row r="3" spans="1:12" x14ac:dyDescent="0.2">
      <c r="A3" s="1" t="s">
        <v>5</v>
      </c>
      <c r="B3">
        <v>27126553</v>
      </c>
      <c r="C3">
        <v>18317888</v>
      </c>
      <c r="D3">
        <v>41623159</v>
      </c>
      <c r="E3">
        <v>8808665</v>
      </c>
      <c r="F3">
        <v>1785306</v>
      </c>
      <c r="G3">
        <v>1112135</v>
      </c>
      <c r="H3">
        <v>4666291</v>
      </c>
      <c r="I3">
        <v>4</v>
      </c>
      <c r="J3">
        <v>683723</v>
      </c>
      <c r="K3">
        <v>561206</v>
      </c>
      <c r="L3">
        <v>11855653</v>
      </c>
    </row>
    <row r="4" spans="1:12" x14ac:dyDescent="0.2">
      <c r="A4" s="1" t="s">
        <v>33</v>
      </c>
      <c r="B4">
        <v>812438</v>
      </c>
      <c r="C4">
        <v>807791</v>
      </c>
      <c r="D4">
        <v>2539177</v>
      </c>
      <c r="E4">
        <v>4647</v>
      </c>
      <c r="F4">
        <v>657</v>
      </c>
      <c r="G4">
        <v>166</v>
      </c>
      <c r="H4">
        <v>153</v>
      </c>
      <c r="I4">
        <v>0</v>
      </c>
      <c r="J4">
        <v>35</v>
      </c>
      <c r="K4">
        <v>3636</v>
      </c>
      <c r="L4">
        <v>467394</v>
      </c>
    </row>
    <row r="5" spans="1:12" x14ac:dyDescent="0.2">
      <c r="A5" s="1" t="s">
        <v>6</v>
      </c>
      <c r="B5">
        <v>3028699</v>
      </c>
      <c r="C5">
        <v>2665256</v>
      </c>
      <c r="D5">
        <v>5975822</v>
      </c>
      <c r="E5">
        <v>363443</v>
      </c>
      <c r="F5">
        <v>293464</v>
      </c>
      <c r="G5">
        <v>89</v>
      </c>
      <c r="H5">
        <v>116</v>
      </c>
      <c r="I5">
        <v>0</v>
      </c>
      <c r="J5">
        <v>12</v>
      </c>
      <c r="K5">
        <v>69762</v>
      </c>
      <c r="L5">
        <v>1707377</v>
      </c>
    </row>
    <row r="6" spans="1:12" x14ac:dyDescent="0.2">
      <c r="A6" s="1" t="s">
        <v>7</v>
      </c>
      <c r="B6">
        <v>8984</v>
      </c>
      <c r="C6">
        <v>8903</v>
      </c>
      <c r="D6">
        <v>9430</v>
      </c>
      <c r="E6">
        <v>81</v>
      </c>
      <c r="F6">
        <v>6</v>
      </c>
      <c r="G6">
        <v>0</v>
      </c>
      <c r="H6">
        <v>6</v>
      </c>
      <c r="I6">
        <v>0</v>
      </c>
      <c r="J6">
        <v>0</v>
      </c>
      <c r="K6">
        <v>69</v>
      </c>
      <c r="L6">
        <v>8495</v>
      </c>
    </row>
    <row r="7" spans="1:12" x14ac:dyDescent="0.2">
      <c r="A7" s="1"/>
      <c r="B7" s="7">
        <f t="shared" ref="B7:L7" si="0">SUM(B3:B6)</f>
        <v>30976674</v>
      </c>
      <c r="C7" s="7">
        <f t="shared" si="0"/>
        <v>21799838</v>
      </c>
      <c r="D7" s="7">
        <f t="shared" si="0"/>
        <v>50147588</v>
      </c>
      <c r="E7" s="7">
        <f t="shared" si="0"/>
        <v>9176836</v>
      </c>
      <c r="F7" s="7">
        <f t="shared" si="0"/>
        <v>2079433</v>
      </c>
      <c r="G7" s="7">
        <f t="shared" si="0"/>
        <v>1112390</v>
      </c>
      <c r="H7" s="7">
        <f t="shared" si="0"/>
        <v>4666566</v>
      </c>
      <c r="I7" s="7">
        <f t="shared" si="0"/>
        <v>4</v>
      </c>
      <c r="J7" s="7">
        <f t="shared" si="0"/>
        <v>683770</v>
      </c>
      <c r="K7" s="7">
        <f t="shared" si="0"/>
        <v>634673</v>
      </c>
      <c r="L7" s="7">
        <f t="shared" si="0"/>
        <v>14038919</v>
      </c>
    </row>
    <row r="8" spans="1:12" x14ac:dyDescent="0.2">
      <c r="A8" s="1"/>
    </row>
    <row r="9" spans="1:12" x14ac:dyDescent="0.2">
      <c r="A9" s="1" t="s">
        <v>12</v>
      </c>
    </row>
    <row r="10" spans="1:12" x14ac:dyDescent="0.2">
      <c r="A10" t="s">
        <v>8</v>
      </c>
      <c r="B10">
        <v>1160351</v>
      </c>
      <c r="C10">
        <v>1081833</v>
      </c>
      <c r="D10">
        <v>2721028</v>
      </c>
      <c r="E10">
        <v>78518</v>
      </c>
      <c r="F10">
        <v>61252</v>
      </c>
      <c r="G10">
        <v>148</v>
      </c>
      <c r="H10">
        <v>492</v>
      </c>
      <c r="I10">
        <v>2</v>
      </c>
      <c r="J10">
        <v>16</v>
      </c>
      <c r="K10">
        <v>16608</v>
      </c>
      <c r="L10">
        <v>665185</v>
      </c>
    </row>
    <row r="11" spans="1:12" x14ac:dyDescent="0.2">
      <c r="A11" s="1" t="s">
        <v>9</v>
      </c>
      <c r="B11">
        <v>4</v>
      </c>
      <c r="C11">
        <v>3</v>
      </c>
      <c r="D11">
        <v>3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3</v>
      </c>
    </row>
    <row r="12" spans="1:12" x14ac:dyDescent="0.2">
      <c r="A12" s="1" t="s">
        <v>10</v>
      </c>
      <c r="B12">
        <v>675315</v>
      </c>
      <c r="C12">
        <v>643669</v>
      </c>
      <c r="D12">
        <v>1210163</v>
      </c>
      <c r="E12">
        <v>31646</v>
      </c>
      <c r="F12">
        <v>4</v>
      </c>
      <c r="G12">
        <v>0</v>
      </c>
      <c r="H12">
        <v>0</v>
      </c>
      <c r="I12">
        <v>0</v>
      </c>
      <c r="J12">
        <v>0</v>
      </c>
      <c r="K12">
        <v>31642</v>
      </c>
      <c r="L12">
        <v>420733</v>
      </c>
    </row>
    <row r="13" spans="1:12" x14ac:dyDescent="0.2">
      <c r="A13" s="1"/>
      <c r="B13" s="7">
        <f t="shared" ref="B13:L13" si="1">SUM(B10:B12)</f>
        <v>1835670</v>
      </c>
      <c r="C13" s="7">
        <f t="shared" si="1"/>
        <v>1725505</v>
      </c>
      <c r="D13" s="7">
        <f t="shared" si="1"/>
        <v>3931194</v>
      </c>
      <c r="E13" s="7">
        <f t="shared" si="1"/>
        <v>110165</v>
      </c>
      <c r="F13" s="7">
        <f t="shared" si="1"/>
        <v>61256</v>
      </c>
      <c r="G13" s="7">
        <f t="shared" si="1"/>
        <v>148</v>
      </c>
      <c r="H13" s="7">
        <f t="shared" si="1"/>
        <v>492</v>
      </c>
      <c r="I13" s="7">
        <f t="shared" si="1"/>
        <v>2</v>
      </c>
      <c r="J13" s="7">
        <f t="shared" si="1"/>
        <v>16</v>
      </c>
      <c r="K13" s="7">
        <f t="shared" si="1"/>
        <v>48251</v>
      </c>
      <c r="L13" s="7">
        <f t="shared" si="1"/>
        <v>1085921</v>
      </c>
    </row>
    <row r="14" spans="1:12" x14ac:dyDescent="0.2">
      <c r="A14" s="1"/>
    </row>
    <row r="15" spans="1:12" x14ac:dyDescent="0.2">
      <c r="A15" s="1" t="s">
        <v>13</v>
      </c>
    </row>
    <row r="16" spans="1:12" x14ac:dyDescent="0.2">
      <c r="A16" s="1" t="s">
        <v>25</v>
      </c>
      <c r="B16">
        <v>33433</v>
      </c>
      <c r="C16">
        <v>33085</v>
      </c>
      <c r="D16">
        <v>33987</v>
      </c>
      <c r="E16">
        <v>348</v>
      </c>
      <c r="F16">
        <v>0</v>
      </c>
      <c r="G16">
        <v>0</v>
      </c>
      <c r="H16">
        <v>0</v>
      </c>
      <c r="I16">
        <v>0</v>
      </c>
      <c r="J16">
        <v>0</v>
      </c>
      <c r="K16">
        <v>348</v>
      </c>
      <c r="L16">
        <v>32300</v>
      </c>
    </row>
    <row r="17" spans="1:13" x14ac:dyDescent="0.2">
      <c r="A17" s="1" t="s">
        <v>26</v>
      </c>
      <c r="B17">
        <v>253180</v>
      </c>
      <c r="C17">
        <v>250068</v>
      </c>
      <c r="D17">
        <v>300584</v>
      </c>
      <c r="E17">
        <v>3112</v>
      </c>
      <c r="F17">
        <v>4</v>
      </c>
      <c r="G17">
        <v>0</v>
      </c>
      <c r="H17">
        <v>2</v>
      </c>
      <c r="I17">
        <v>0</v>
      </c>
      <c r="J17">
        <v>0</v>
      </c>
      <c r="K17">
        <v>3106</v>
      </c>
      <c r="L17">
        <v>225056</v>
      </c>
    </row>
    <row r="18" spans="1:13" x14ac:dyDescent="0.2">
      <c r="A18" t="s">
        <v>24</v>
      </c>
      <c r="B18">
        <v>779</v>
      </c>
      <c r="C18">
        <v>767</v>
      </c>
      <c r="D18">
        <v>6137</v>
      </c>
      <c r="E18">
        <v>12</v>
      </c>
      <c r="F18">
        <v>0</v>
      </c>
      <c r="G18">
        <v>0</v>
      </c>
      <c r="H18">
        <v>0</v>
      </c>
      <c r="I18">
        <v>0</v>
      </c>
      <c r="J18">
        <v>0</v>
      </c>
      <c r="K18">
        <v>12</v>
      </c>
      <c r="L18">
        <v>290</v>
      </c>
    </row>
    <row r="19" spans="1:13" x14ac:dyDescent="0.2">
      <c r="A19" s="1"/>
      <c r="B19" s="7">
        <f t="shared" ref="B19:L19" si="2">SUM(B16:B18)</f>
        <v>287392</v>
      </c>
      <c r="C19" s="7">
        <f t="shared" si="2"/>
        <v>283920</v>
      </c>
      <c r="D19" s="7">
        <f t="shared" si="2"/>
        <v>340708</v>
      </c>
      <c r="E19" s="7">
        <f t="shared" si="2"/>
        <v>3472</v>
      </c>
      <c r="F19" s="7">
        <f t="shared" si="2"/>
        <v>4</v>
      </c>
      <c r="G19" s="7">
        <f t="shared" si="2"/>
        <v>0</v>
      </c>
      <c r="H19" s="7">
        <f t="shared" si="2"/>
        <v>2</v>
      </c>
      <c r="I19" s="7">
        <f t="shared" si="2"/>
        <v>0</v>
      </c>
      <c r="J19" s="7">
        <f t="shared" si="2"/>
        <v>0</v>
      </c>
      <c r="K19" s="7">
        <f t="shared" si="2"/>
        <v>3466</v>
      </c>
      <c r="L19" s="7">
        <f t="shared" si="2"/>
        <v>257646</v>
      </c>
    </row>
    <row r="20" spans="1:13" ht="4.5" customHeight="1" x14ac:dyDescent="0.2">
      <c r="A20" s="1"/>
    </row>
    <row r="21" spans="1:13" x14ac:dyDescent="0.2">
      <c r="A21" s="1" t="s">
        <v>14</v>
      </c>
    </row>
    <row r="22" spans="1:13" x14ac:dyDescent="0.2">
      <c r="A22" s="1" t="s">
        <v>25</v>
      </c>
      <c r="B22">
        <v>1239757</v>
      </c>
      <c r="C22">
        <v>1143415</v>
      </c>
      <c r="D22">
        <v>4681781</v>
      </c>
      <c r="E22">
        <v>96342</v>
      </c>
      <c r="F22">
        <v>0</v>
      </c>
      <c r="G22">
        <v>0</v>
      </c>
      <c r="H22">
        <v>0</v>
      </c>
      <c r="I22">
        <v>96342</v>
      </c>
      <c r="J22">
        <v>0</v>
      </c>
      <c r="K22">
        <v>0</v>
      </c>
      <c r="L22">
        <v>561536</v>
      </c>
    </row>
    <row r="23" spans="1:13" ht="12" customHeight="1" x14ac:dyDescent="0.2">
      <c r="A23" s="1" t="s">
        <v>26</v>
      </c>
      <c r="B23">
        <v>205471</v>
      </c>
      <c r="C23">
        <v>195029</v>
      </c>
      <c r="D23">
        <v>1320005</v>
      </c>
      <c r="E23">
        <v>10442</v>
      </c>
      <c r="F23">
        <v>0</v>
      </c>
      <c r="G23">
        <v>0</v>
      </c>
      <c r="H23">
        <v>0</v>
      </c>
      <c r="I23">
        <v>10442</v>
      </c>
      <c r="J23">
        <v>0</v>
      </c>
      <c r="K23">
        <v>0</v>
      </c>
      <c r="L23">
        <v>66911</v>
      </c>
    </row>
    <row r="24" spans="1:13" x14ac:dyDescent="0.2">
      <c r="A24" t="s">
        <v>24</v>
      </c>
      <c r="B24">
        <v>90265</v>
      </c>
      <c r="C24">
        <v>79422</v>
      </c>
      <c r="D24">
        <v>2018818</v>
      </c>
      <c r="E24">
        <v>10843</v>
      </c>
      <c r="F24">
        <v>0</v>
      </c>
      <c r="G24">
        <v>0</v>
      </c>
      <c r="H24">
        <v>0</v>
      </c>
      <c r="I24">
        <v>10843</v>
      </c>
      <c r="J24">
        <v>0</v>
      </c>
      <c r="K24">
        <v>0</v>
      </c>
      <c r="L24">
        <v>16385</v>
      </c>
    </row>
    <row r="25" spans="1:13" x14ac:dyDescent="0.2">
      <c r="A25" s="1"/>
      <c r="B25" s="7">
        <f t="shared" ref="B25:L25" si="3">SUM(B22:B24)</f>
        <v>1535493</v>
      </c>
      <c r="C25" s="7">
        <f t="shared" si="3"/>
        <v>1417866</v>
      </c>
      <c r="D25" s="7">
        <f t="shared" si="3"/>
        <v>8020604</v>
      </c>
      <c r="E25" s="7">
        <f t="shared" si="3"/>
        <v>117627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117627</v>
      </c>
      <c r="J25" s="7">
        <f t="shared" si="3"/>
        <v>0</v>
      </c>
      <c r="K25" s="7">
        <f t="shared" si="3"/>
        <v>0</v>
      </c>
      <c r="L25" s="7">
        <f t="shared" si="3"/>
        <v>644832</v>
      </c>
    </row>
    <row r="26" spans="1:13" ht="4.5" customHeight="1" x14ac:dyDescent="0.2">
      <c r="A26" s="1"/>
    </row>
    <row r="27" spans="1:13" x14ac:dyDescent="0.2">
      <c r="A27" s="1" t="s">
        <v>15</v>
      </c>
    </row>
    <row r="28" spans="1:13" x14ac:dyDescent="0.2">
      <c r="A28" s="1" t="s">
        <v>40</v>
      </c>
      <c r="B28">
        <v>1293800</v>
      </c>
      <c r="C28">
        <v>1288818</v>
      </c>
      <c r="D28">
        <v>1861308</v>
      </c>
      <c r="E28">
        <v>4982</v>
      </c>
      <c r="F28">
        <v>70</v>
      </c>
      <c r="G28">
        <v>29</v>
      </c>
      <c r="H28">
        <v>9</v>
      </c>
      <c r="I28">
        <v>2</v>
      </c>
      <c r="J28">
        <v>7</v>
      </c>
      <c r="K28">
        <v>4865</v>
      </c>
      <c r="L28">
        <v>997916</v>
      </c>
      <c r="M28" s="10"/>
    </row>
    <row r="29" spans="1:13" x14ac:dyDescent="0.2">
      <c r="A29" s="1" t="s">
        <v>34</v>
      </c>
      <c r="B29">
        <v>690317</v>
      </c>
      <c r="C29">
        <v>613807</v>
      </c>
      <c r="D29">
        <v>620667</v>
      </c>
      <c r="E29">
        <v>76510</v>
      </c>
      <c r="F29">
        <v>68216</v>
      </c>
      <c r="G29">
        <v>0</v>
      </c>
      <c r="H29">
        <v>0</v>
      </c>
      <c r="I29">
        <v>6</v>
      </c>
      <c r="J29">
        <v>0</v>
      </c>
      <c r="K29">
        <v>8288</v>
      </c>
      <c r="L29">
        <v>607373</v>
      </c>
    </row>
    <row r="30" spans="1:13" x14ac:dyDescent="0.2">
      <c r="A30" s="1" t="s">
        <v>22</v>
      </c>
      <c r="B30">
        <v>4323500</v>
      </c>
      <c r="C30">
        <v>4320435</v>
      </c>
      <c r="D30">
        <v>5197748</v>
      </c>
      <c r="E30">
        <v>3065</v>
      </c>
      <c r="F30">
        <v>0</v>
      </c>
      <c r="G30">
        <v>0</v>
      </c>
      <c r="H30">
        <v>0</v>
      </c>
      <c r="I30">
        <v>0</v>
      </c>
      <c r="J30">
        <v>0</v>
      </c>
      <c r="K30">
        <v>3065</v>
      </c>
      <c r="L30">
        <v>3612252</v>
      </c>
    </row>
    <row r="31" spans="1:13" x14ac:dyDescent="0.2">
      <c r="A31" s="1" t="s">
        <v>23</v>
      </c>
      <c r="B31">
        <v>1262285</v>
      </c>
      <c r="C31">
        <v>902635</v>
      </c>
      <c r="D31">
        <v>6376370</v>
      </c>
      <c r="E31">
        <v>359650</v>
      </c>
      <c r="F31">
        <v>11011</v>
      </c>
      <c r="G31">
        <v>2664</v>
      </c>
      <c r="H31">
        <v>17246</v>
      </c>
      <c r="I31">
        <v>0</v>
      </c>
      <c r="J31">
        <v>56590</v>
      </c>
      <c r="K31">
        <v>272139</v>
      </c>
      <c r="L31">
        <v>351580</v>
      </c>
    </row>
    <row r="32" spans="1:13" x14ac:dyDescent="0.2">
      <c r="A32" s="1" t="s">
        <v>27</v>
      </c>
      <c r="B32">
        <v>760994</v>
      </c>
      <c r="C32">
        <v>717493</v>
      </c>
      <c r="D32">
        <v>1394968</v>
      </c>
      <c r="E32">
        <v>43501</v>
      </c>
      <c r="F32">
        <v>7942</v>
      </c>
      <c r="G32">
        <v>125</v>
      </c>
      <c r="H32">
        <v>26695</v>
      </c>
      <c r="I32">
        <v>29</v>
      </c>
      <c r="J32">
        <v>1632</v>
      </c>
      <c r="K32">
        <v>7078</v>
      </c>
      <c r="L32">
        <v>516959</v>
      </c>
    </row>
    <row r="33" spans="1:12" x14ac:dyDescent="0.2">
      <c r="A33" s="1" t="s">
        <v>28</v>
      </c>
      <c r="B33">
        <v>386266</v>
      </c>
      <c r="C33">
        <v>360764</v>
      </c>
      <c r="D33">
        <v>478966</v>
      </c>
      <c r="E33">
        <v>25502</v>
      </c>
      <c r="F33">
        <v>19101</v>
      </c>
      <c r="G33">
        <v>500</v>
      </c>
      <c r="H33">
        <v>42</v>
      </c>
      <c r="I33">
        <v>0</v>
      </c>
      <c r="J33">
        <v>5327</v>
      </c>
      <c r="K33">
        <v>532</v>
      </c>
      <c r="L33">
        <v>290063</v>
      </c>
    </row>
    <row r="34" spans="1:12" x14ac:dyDescent="0.2">
      <c r="A34" s="1" t="s">
        <v>30</v>
      </c>
      <c r="B34">
        <v>347111</v>
      </c>
      <c r="C34">
        <v>278274</v>
      </c>
      <c r="D34">
        <v>427120</v>
      </c>
      <c r="E34">
        <v>68837</v>
      </c>
      <c r="F34">
        <v>45453</v>
      </c>
      <c r="G34">
        <v>50</v>
      </c>
      <c r="H34">
        <v>1</v>
      </c>
      <c r="I34">
        <v>0</v>
      </c>
      <c r="J34">
        <v>22017</v>
      </c>
      <c r="K34">
        <v>1316</v>
      </c>
      <c r="L34">
        <v>204495</v>
      </c>
    </row>
    <row r="35" spans="1:12" x14ac:dyDescent="0.2">
      <c r="A35" s="1" t="s">
        <v>31</v>
      </c>
      <c r="B35">
        <v>169078</v>
      </c>
      <c r="C35">
        <v>106046</v>
      </c>
      <c r="D35">
        <v>216904</v>
      </c>
      <c r="E35">
        <v>63032</v>
      </c>
      <c r="F35">
        <v>27111</v>
      </c>
      <c r="G35">
        <v>11968</v>
      </c>
      <c r="H35">
        <v>2803</v>
      </c>
      <c r="I35">
        <v>966</v>
      </c>
      <c r="J35">
        <v>18838</v>
      </c>
      <c r="K35">
        <v>1346</v>
      </c>
      <c r="L35">
        <v>72923</v>
      </c>
    </row>
    <row r="36" spans="1:12" x14ac:dyDescent="0.2">
      <c r="A36" s="1" t="s">
        <v>32</v>
      </c>
      <c r="B36">
        <v>500393</v>
      </c>
      <c r="C36">
        <v>331706</v>
      </c>
      <c r="D36">
        <v>445618</v>
      </c>
      <c r="E36">
        <v>168687</v>
      </c>
      <c r="F36">
        <v>129585</v>
      </c>
      <c r="G36">
        <v>136</v>
      </c>
      <c r="H36">
        <v>7395</v>
      </c>
      <c r="I36">
        <v>104</v>
      </c>
      <c r="J36">
        <v>28781</v>
      </c>
      <c r="K36">
        <v>2686</v>
      </c>
      <c r="L36">
        <v>272891</v>
      </c>
    </row>
    <row r="37" spans="1:12" x14ac:dyDescent="0.2">
      <c r="B37" s="7">
        <f t="shared" ref="B37:L37" si="4">SUM(B28:B36)</f>
        <v>9733744</v>
      </c>
      <c r="C37" s="7">
        <f t="shared" si="4"/>
        <v>8919978</v>
      </c>
      <c r="D37" s="7">
        <f t="shared" si="4"/>
        <v>17019669</v>
      </c>
      <c r="E37" s="7">
        <f t="shared" si="4"/>
        <v>813766</v>
      </c>
      <c r="F37" s="7">
        <f t="shared" si="4"/>
        <v>308489</v>
      </c>
      <c r="G37" s="7">
        <f t="shared" si="4"/>
        <v>15472</v>
      </c>
      <c r="H37" s="7">
        <f t="shared" si="4"/>
        <v>54191</v>
      </c>
      <c r="I37" s="7">
        <f t="shared" si="4"/>
        <v>1107</v>
      </c>
      <c r="J37" s="7">
        <f t="shared" si="4"/>
        <v>133192</v>
      </c>
      <c r="K37" s="7">
        <f t="shared" si="4"/>
        <v>301315</v>
      </c>
      <c r="L37" s="7">
        <f t="shared" si="4"/>
        <v>6926452</v>
      </c>
    </row>
    <row r="38" spans="1:12" ht="13.5" thickBot="1" x14ac:dyDescent="0.25"/>
    <row r="39" spans="1:12" ht="13.5" thickTop="1" x14ac:dyDescent="0.2">
      <c r="A39" s="1" t="s">
        <v>36</v>
      </c>
      <c r="B39" s="6">
        <f t="shared" ref="B39:L39" si="5">SUM(B7,B13,B19,B25,B37)</f>
        <v>44368973</v>
      </c>
      <c r="C39" s="6">
        <f t="shared" si="5"/>
        <v>34147107</v>
      </c>
      <c r="D39" s="6">
        <f t="shared" si="5"/>
        <v>79459763</v>
      </c>
      <c r="E39" s="6">
        <f t="shared" si="5"/>
        <v>10221866</v>
      </c>
      <c r="F39" s="6">
        <f t="shared" si="5"/>
        <v>2449182</v>
      </c>
      <c r="G39" s="6">
        <f t="shared" si="5"/>
        <v>1128010</v>
      </c>
      <c r="H39" s="6">
        <f t="shared" si="5"/>
        <v>4721251</v>
      </c>
      <c r="I39" s="6">
        <f t="shared" si="5"/>
        <v>118740</v>
      </c>
      <c r="J39" s="6">
        <f t="shared" si="5"/>
        <v>816978</v>
      </c>
      <c r="K39" s="6">
        <f t="shared" si="5"/>
        <v>987705</v>
      </c>
      <c r="L39" s="6">
        <f t="shared" si="5"/>
        <v>22953770</v>
      </c>
    </row>
    <row r="40" spans="1:12" ht="4.5" customHeight="1" x14ac:dyDescent="0.2"/>
    <row r="41" spans="1:12" x14ac:dyDescent="0.2">
      <c r="A41" t="s">
        <v>37</v>
      </c>
      <c r="B41">
        <f t="shared" ref="B41:L41" si="6">SUM(B7,B19,B25,B37)</f>
        <v>42533303</v>
      </c>
      <c r="C41">
        <f t="shared" si="6"/>
        <v>32421602</v>
      </c>
      <c r="D41">
        <f t="shared" si="6"/>
        <v>75528569</v>
      </c>
      <c r="E41">
        <f t="shared" si="6"/>
        <v>10111701</v>
      </c>
      <c r="F41">
        <f t="shared" si="6"/>
        <v>2387926</v>
      </c>
      <c r="G41">
        <f t="shared" si="6"/>
        <v>1127862</v>
      </c>
      <c r="H41">
        <f t="shared" si="6"/>
        <v>4720759</v>
      </c>
      <c r="I41">
        <f t="shared" si="6"/>
        <v>118738</v>
      </c>
      <c r="J41">
        <f t="shared" si="6"/>
        <v>816962</v>
      </c>
      <c r="K41">
        <f t="shared" si="6"/>
        <v>939454</v>
      </c>
      <c r="L41">
        <f t="shared" si="6"/>
        <v>21867849</v>
      </c>
    </row>
  </sheetData>
  <printOptions horizontalCentered="1"/>
  <pageMargins left="0.43307086614173229" right="0.27559055118110237" top="0.59055118110236227" bottom="0.51181102362204722" header="0.27559055118110237" footer="0.51181102362204722"/>
  <pageSetup paperSize="9" orientation="landscape" horizontalDpi="300" verticalDpi="300" r:id="rId1"/>
  <headerFooter>
    <oddHeader>&amp;L&amp;"Arial,Fett"&amp;12GVK&amp;C&amp;"Arial,Fett"&amp;12Datenbankstatistik&amp;R&amp;"Arial,Fett"&amp;12Stand 31. Dezember  2010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pane ySplit="1" topLeftCell="A11" activePane="bottomLeft" state="frozen"/>
      <selection pane="bottomLeft" activeCell="C31" sqref="C31"/>
    </sheetView>
  </sheetViews>
  <sheetFormatPr baseColWidth="10" defaultRowHeight="12.75" x14ac:dyDescent="0.2"/>
  <cols>
    <col min="1" max="1" width="15.7109375" customWidth="1"/>
    <col min="12" max="12" width="11" customWidth="1"/>
  </cols>
  <sheetData>
    <row r="1" spans="1:12" s="2" customFormat="1" ht="38.25" x14ac:dyDescent="0.2">
      <c r="A1" s="4"/>
      <c r="B1" s="5" t="s">
        <v>16</v>
      </c>
      <c r="C1" s="5" t="s">
        <v>17</v>
      </c>
      <c r="D1" s="5" t="s">
        <v>18</v>
      </c>
      <c r="E1" s="11" t="s">
        <v>42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41</v>
      </c>
      <c r="K1" s="5" t="s">
        <v>20</v>
      </c>
      <c r="L1" s="5" t="s">
        <v>38</v>
      </c>
    </row>
    <row r="2" spans="1:12" s="2" customFormat="1" x14ac:dyDescent="0.2">
      <c r="A2" s="3" t="s">
        <v>11</v>
      </c>
    </row>
    <row r="3" spans="1:12" x14ac:dyDescent="0.2">
      <c r="A3" s="1" t="s">
        <v>5</v>
      </c>
      <c r="B3">
        <f>'31.12.2010'!B3-'31.12.2009'!B3</f>
        <v>735946</v>
      </c>
      <c r="C3">
        <f>'31.12.2010'!C3-'31.12.2009'!C3</f>
        <v>350453</v>
      </c>
      <c r="D3">
        <f>'31.12.2010'!D3-'31.12.2009'!D3</f>
        <v>1188803</v>
      </c>
      <c r="E3">
        <f>'31.12.2010'!E3-'31.12.2009'!E3</f>
        <v>385493</v>
      </c>
      <c r="F3">
        <f>'31.12.2010'!F3-'31.12.2009'!F3</f>
        <v>58901</v>
      </c>
      <c r="G3">
        <f>'31.12.2010'!G3-'31.12.2009'!G3</f>
        <v>19414</v>
      </c>
      <c r="H3">
        <f>'31.12.2010'!H3-'31.12.2009'!H3</f>
        <v>179846</v>
      </c>
      <c r="I3">
        <f>'31.12.2010'!I3-'31.12.2009'!I3</f>
        <v>0</v>
      </c>
      <c r="J3">
        <f>'31.12.2010'!J3-'31.12.2009'!J3</f>
        <v>115628</v>
      </c>
      <c r="K3">
        <f>'31.12.2010'!K3-'31.12.2009'!K3</f>
        <v>11704</v>
      </c>
      <c r="L3">
        <f>'31.12.2010'!L3-'31.12.2009'!L3</f>
        <v>147653</v>
      </c>
    </row>
    <row r="4" spans="1:12" x14ac:dyDescent="0.2">
      <c r="A4" s="1" t="s">
        <v>33</v>
      </c>
      <c r="B4">
        <f>'31.12.2010'!B4-'31.12.2009'!B4</f>
        <v>33355</v>
      </c>
      <c r="C4">
        <f>'31.12.2010'!C4-'31.12.2009'!C4</f>
        <v>33091</v>
      </c>
      <c r="D4">
        <f>'31.12.2010'!D4-'31.12.2009'!D4</f>
        <v>111004</v>
      </c>
      <c r="E4">
        <f>'31.12.2010'!E4-'31.12.2009'!E4</f>
        <v>264</v>
      </c>
      <c r="F4">
        <f>'31.12.2010'!F4-'31.12.2009'!F4</f>
        <v>32</v>
      </c>
      <c r="G4">
        <f>'31.12.2010'!G4-'31.12.2009'!G4</f>
        <v>0</v>
      </c>
      <c r="H4">
        <f>'31.12.2010'!H4-'31.12.2009'!H4</f>
        <v>36</v>
      </c>
      <c r="I4">
        <f>'31.12.2010'!I4-'31.12.2009'!I4</f>
        <v>0</v>
      </c>
      <c r="J4">
        <f>'31.12.2010'!J4-'31.12.2009'!J4</f>
        <v>7</v>
      </c>
      <c r="K4">
        <f>'31.12.2010'!K4-'31.12.2009'!K4</f>
        <v>189</v>
      </c>
      <c r="L4">
        <f>'31.12.2010'!L4-'31.12.2009'!L4</f>
        <v>16568</v>
      </c>
    </row>
    <row r="5" spans="1:12" x14ac:dyDescent="0.2">
      <c r="A5" s="1" t="s">
        <v>6</v>
      </c>
      <c r="B5">
        <f>'31.12.2010'!B5-'31.12.2009'!B5</f>
        <v>-7180</v>
      </c>
      <c r="C5">
        <f>'31.12.2010'!C5-'31.12.2009'!C5</f>
        <v>-4929</v>
      </c>
      <c r="D5">
        <f>'31.12.2010'!D5-'31.12.2009'!D5</f>
        <v>112195</v>
      </c>
      <c r="E5">
        <f>'31.12.2010'!E5-'31.12.2009'!E5</f>
        <v>-2251</v>
      </c>
      <c r="F5">
        <f>'31.12.2010'!F5-'31.12.2009'!F5</f>
        <v>-2123</v>
      </c>
      <c r="G5">
        <f>'31.12.2010'!G5-'31.12.2009'!G5</f>
        <v>0</v>
      </c>
      <c r="H5">
        <f>'31.12.2010'!H5-'31.12.2009'!H5</f>
        <v>-1</v>
      </c>
      <c r="I5">
        <f>'31.12.2010'!I5-'31.12.2009'!I5</f>
        <v>0</v>
      </c>
      <c r="J5">
        <f>'31.12.2010'!J5-'31.12.2009'!J5</f>
        <v>4</v>
      </c>
      <c r="K5">
        <f>'31.12.2010'!K5-'31.12.2009'!K5</f>
        <v>-131</v>
      </c>
      <c r="L5">
        <f>'31.12.2010'!L5-'31.12.2009'!L5</f>
        <v>-27114</v>
      </c>
    </row>
    <row r="6" spans="1:12" x14ac:dyDescent="0.2">
      <c r="A6" s="1" t="s">
        <v>7</v>
      </c>
      <c r="B6">
        <f>'31.12.2010'!B6-'31.12.2009'!B6</f>
        <v>-120</v>
      </c>
      <c r="C6">
        <f>'31.12.2010'!C6-'31.12.2009'!C6</f>
        <v>-120</v>
      </c>
      <c r="D6">
        <f>'31.12.2010'!D6-'31.12.2009'!D6</f>
        <v>-205</v>
      </c>
      <c r="E6">
        <f>'31.12.2010'!E6-'31.12.2009'!E6</f>
        <v>0</v>
      </c>
      <c r="F6">
        <f>'31.12.2010'!F6-'31.12.2009'!F6</f>
        <v>0</v>
      </c>
      <c r="G6">
        <f>'31.12.2010'!G6-'31.12.2009'!G6</f>
        <v>0</v>
      </c>
      <c r="H6">
        <f>'31.12.2010'!H6-'31.12.2009'!H6</f>
        <v>1</v>
      </c>
      <c r="I6">
        <f>'31.12.2010'!I6-'31.12.2009'!I6</f>
        <v>0</v>
      </c>
      <c r="J6">
        <f>'31.12.2010'!J6-'31.12.2009'!J6</f>
        <v>0</v>
      </c>
      <c r="K6">
        <f>'31.12.2010'!K6-'31.12.2009'!K6</f>
        <v>-1</v>
      </c>
      <c r="L6">
        <f>'31.12.2010'!L6-'31.12.2009'!L6</f>
        <v>-109</v>
      </c>
    </row>
    <row r="7" spans="1:12" x14ac:dyDescent="0.2">
      <c r="A7" s="1"/>
      <c r="B7" s="7">
        <f t="shared" ref="B7:L7" si="0">SUM(B3:B6)</f>
        <v>762001</v>
      </c>
      <c r="C7" s="7">
        <f t="shared" si="0"/>
        <v>378495</v>
      </c>
      <c r="D7" s="7">
        <f t="shared" si="0"/>
        <v>1411797</v>
      </c>
      <c r="E7" s="7">
        <f t="shared" si="0"/>
        <v>383506</v>
      </c>
      <c r="F7" s="7">
        <f t="shared" si="0"/>
        <v>56810</v>
      </c>
      <c r="G7" s="7">
        <f t="shared" si="0"/>
        <v>19414</v>
      </c>
      <c r="H7" s="7">
        <f t="shared" si="0"/>
        <v>179882</v>
      </c>
      <c r="I7" s="7">
        <f t="shared" si="0"/>
        <v>0</v>
      </c>
      <c r="J7" s="7">
        <f>SUM(J3:J6)</f>
        <v>115639</v>
      </c>
      <c r="K7" s="7">
        <f t="shared" si="0"/>
        <v>11761</v>
      </c>
      <c r="L7" s="7">
        <f t="shared" si="0"/>
        <v>136998</v>
      </c>
    </row>
    <row r="8" spans="1:12" ht="7.5" customHeight="1" x14ac:dyDescent="0.2">
      <c r="A8" s="1"/>
    </row>
    <row r="9" spans="1:12" x14ac:dyDescent="0.2">
      <c r="A9" s="1" t="s">
        <v>12</v>
      </c>
    </row>
    <row r="10" spans="1:12" x14ac:dyDescent="0.2">
      <c r="A10" t="s">
        <v>8</v>
      </c>
      <c r="B10">
        <f>'31.12.2010'!B10-'31.12.2009'!B10</f>
        <v>9822</v>
      </c>
      <c r="C10">
        <f>'31.12.2010'!C10-'31.12.2009'!C10</f>
        <v>12496</v>
      </c>
      <c r="D10">
        <f>'31.12.2010'!D10-'31.12.2009'!D10</f>
        <v>89633</v>
      </c>
      <c r="E10">
        <f>'31.12.2010'!E10-'31.12.2009'!E10</f>
        <v>-2674</v>
      </c>
      <c r="F10">
        <f>'31.12.2010'!F10-'31.12.2009'!F10</f>
        <v>-661</v>
      </c>
      <c r="G10">
        <f>'31.12.2010'!G10-'31.12.2009'!G10</f>
        <v>4</v>
      </c>
      <c r="H10">
        <f>'31.12.2010'!H10-'31.12.2009'!H10</f>
        <v>19</v>
      </c>
      <c r="I10">
        <f>'31.12.2010'!I10-'31.12.2009'!I10</f>
        <v>0</v>
      </c>
      <c r="J10">
        <f>'31.12.2010'!J10-'31.12.2009'!J10</f>
        <v>1</v>
      </c>
      <c r="K10">
        <f>'31.12.2010'!K10-'31.12.2009'!K10</f>
        <v>-2037</v>
      </c>
      <c r="L10">
        <f>'31.12.2010'!L10-'31.12.2009'!L10</f>
        <v>-3333</v>
      </c>
    </row>
    <row r="11" spans="1:12" x14ac:dyDescent="0.2">
      <c r="A11" s="1" t="s">
        <v>9</v>
      </c>
      <c r="B11">
        <f>'31.12.2010'!B11-'31.12.2009'!B11</f>
        <v>-120</v>
      </c>
      <c r="C11">
        <f>'31.12.2010'!C11-'31.12.2009'!C11</f>
        <v>-120</v>
      </c>
      <c r="D11">
        <f>'31.12.2010'!D11-'31.12.2009'!D11</f>
        <v>-120</v>
      </c>
      <c r="E11">
        <f>'31.12.2010'!E11-'31.12.2009'!E11</f>
        <v>0</v>
      </c>
      <c r="F11">
        <f>'31.12.2010'!F11-'31.12.2009'!F11</f>
        <v>0</v>
      </c>
      <c r="G11">
        <f>'31.12.2010'!G11-'31.12.2009'!G11</f>
        <v>0</v>
      </c>
      <c r="H11">
        <f>'31.12.2010'!H11-'31.12.2009'!H11</f>
        <v>0</v>
      </c>
      <c r="I11">
        <f>'31.12.2010'!I11-'31.12.2009'!I11</f>
        <v>0</v>
      </c>
      <c r="J11">
        <f>'31.12.2010'!J11-'31.12.2009'!J11</f>
        <v>0</v>
      </c>
      <c r="K11">
        <f>'31.12.2010'!K11-'31.12.2009'!K11</f>
        <v>0</v>
      </c>
      <c r="L11">
        <f>'31.12.2010'!L11-'31.12.2009'!L11</f>
        <v>-120</v>
      </c>
    </row>
    <row r="12" spans="1:12" x14ac:dyDescent="0.2">
      <c r="A12" s="1" t="s">
        <v>10</v>
      </c>
      <c r="B12">
        <f>'31.12.2010'!B12-'31.12.2009'!B12</f>
        <v>46528</v>
      </c>
      <c r="C12">
        <f>'31.12.2010'!C12-'31.12.2009'!C12</f>
        <v>46439</v>
      </c>
      <c r="D12">
        <f>'31.12.2010'!D12-'31.12.2009'!D12</f>
        <v>92452</v>
      </c>
      <c r="E12">
        <f>'31.12.2010'!E12-'31.12.2009'!E12</f>
        <v>89</v>
      </c>
      <c r="F12">
        <f>'31.12.2010'!F12-'31.12.2009'!F12</f>
        <v>0</v>
      </c>
      <c r="G12">
        <f>'31.12.2010'!G12-'31.12.2009'!G12</f>
        <v>0</v>
      </c>
      <c r="H12">
        <f>'31.12.2010'!H12-'31.12.2009'!H12</f>
        <v>0</v>
      </c>
      <c r="I12">
        <f>'31.12.2010'!I12-'31.12.2009'!I12</f>
        <v>0</v>
      </c>
      <c r="J12">
        <f>'31.12.2010'!J12-'31.12.2009'!J12</f>
        <v>0</v>
      </c>
      <c r="K12">
        <f>'31.12.2010'!K12-'31.12.2009'!K12</f>
        <v>89</v>
      </c>
      <c r="L12">
        <f>'31.12.2010'!L12-'31.12.2009'!L12</f>
        <v>29487</v>
      </c>
    </row>
    <row r="13" spans="1:12" x14ac:dyDescent="0.2">
      <c r="A13" s="1"/>
      <c r="B13" s="7">
        <f t="shared" ref="B13:L13" si="1">SUM(B10:B12)</f>
        <v>56230</v>
      </c>
      <c r="C13" s="7">
        <f t="shared" si="1"/>
        <v>58815</v>
      </c>
      <c r="D13" s="7">
        <f t="shared" si="1"/>
        <v>181965</v>
      </c>
      <c r="E13" s="7">
        <f t="shared" si="1"/>
        <v>-2585</v>
      </c>
      <c r="F13" s="7">
        <f t="shared" si="1"/>
        <v>-661</v>
      </c>
      <c r="G13" s="7">
        <f t="shared" si="1"/>
        <v>4</v>
      </c>
      <c r="H13" s="7">
        <f t="shared" si="1"/>
        <v>19</v>
      </c>
      <c r="I13" s="7">
        <f t="shared" si="1"/>
        <v>0</v>
      </c>
      <c r="J13" s="7">
        <f>SUM(J10:J12)</f>
        <v>1</v>
      </c>
      <c r="K13" s="7">
        <f t="shared" si="1"/>
        <v>-1948</v>
      </c>
      <c r="L13" s="7">
        <f t="shared" si="1"/>
        <v>26034</v>
      </c>
    </row>
    <row r="14" spans="1:12" ht="7.5" customHeight="1" x14ac:dyDescent="0.2">
      <c r="A14" s="1"/>
    </row>
    <row r="15" spans="1:12" x14ac:dyDescent="0.2">
      <c r="A15" s="1" t="s">
        <v>13</v>
      </c>
    </row>
    <row r="16" spans="1:12" x14ac:dyDescent="0.2">
      <c r="A16" s="1" t="s">
        <v>25</v>
      </c>
      <c r="B16">
        <f>'31.12.2010'!B16-'31.12.2009'!B16</f>
        <v>1440</v>
      </c>
      <c r="C16">
        <f>'31.12.2010'!C16-'31.12.2009'!C16</f>
        <v>1446</v>
      </c>
      <c r="D16">
        <f>'31.12.2010'!D16-'31.12.2009'!D16</f>
        <v>1360</v>
      </c>
      <c r="E16">
        <f>'31.12.2010'!E16-'31.12.2009'!E16</f>
        <v>-6</v>
      </c>
      <c r="F16">
        <f>'31.12.2010'!F16-'31.12.2009'!F16</f>
        <v>0</v>
      </c>
      <c r="G16">
        <f>'31.12.2010'!G16-'31.12.2009'!G16</f>
        <v>0</v>
      </c>
      <c r="H16">
        <f>'31.12.2010'!H16-'31.12.2009'!H16</f>
        <v>0</v>
      </c>
      <c r="I16">
        <f>'31.12.2010'!I16-'31.12.2009'!I16</f>
        <v>0</v>
      </c>
      <c r="J16">
        <f>'31.12.2010'!J16-'31.12.2009'!J16</f>
        <v>0</v>
      </c>
      <c r="K16">
        <f>'31.12.2010'!K16-'31.12.2009'!K16</f>
        <v>-6</v>
      </c>
      <c r="L16">
        <f>'31.12.2010'!L16-'31.12.2009'!L16</f>
        <v>1516</v>
      </c>
    </row>
    <row r="17" spans="1:12" x14ac:dyDescent="0.2">
      <c r="A17" s="1" t="s">
        <v>26</v>
      </c>
      <c r="B17">
        <f>'31.12.2010'!B17-'31.12.2009'!B17</f>
        <v>-23873</v>
      </c>
      <c r="C17">
        <f>'31.12.2010'!C17-'31.12.2009'!C17</f>
        <v>-19838</v>
      </c>
      <c r="D17">
        <f>'31.12.2010'!D17-'31.12.2009'!D17</f>
        <v>-77477</v>
      </c>
      <c r="E17">
        <f>'31.12.2010'!E17-'31.12.2009'!E17</f>
        <v>-4035</v>
      </c>
      <c r="F17">
        <f>'31.12.2010'!F17-'31.12.2009'!F17</f>
        <v>0</v>
      </c>
      <c r="G17">
        <f>'31.12.2010'!G17-'31.12.2009'!G17</f>
        <v>0</v>
      </c>
      <c r="H17">
        <f>'31.12.2010'!H17-'31.12.2009'!H17</f>
        <v>0</v>
      </c>
      <c r="I17">
        <f>'31.12.2010'!I17-'31.12.2009'!I17</f>
        <v>0</v>
      </c>
      <c r="J17">
        <f>'31.12.2010'!J17-'31.12.2009'!J17</f>
        <v>0</v>
      </c>
      <c r="K17">
        <f>'31.12.2010'!K17-'31.12.2009'!K17</f>
        <v>-4035</v>
      </c>
      <c r="L17">
        <f>'31.12.2010'!L17-'31.12.2009'!L17</f>
        <v>-8472</v>
      </c>
    </row>
    <row r="18" spans="1:12" x14ac:dyDescent="0.2">
      <c r="A18" t="s">
        <v>24</v>
      </c>
      <c r="B18">
        <f>'31.12.2010'!B18-'31.12.2009'!B18</f>
        <v>102</v>
      </c>
      <c r="C18">
        <f>'31.12.2010'!C18-'31.12.2009'!C18</f>
        <v>146</v>
      </c>
      <c r="D18">
        <f>'31.12.2010'!D18-'31.12.2009'!D18</f>
        <v>5478</v>
      </c>
      <c r="E18">
        <f>'31.12.2010'!E18-'31.12.2009'!E18</f>
        <v>-44</v>
      </c>
      <c r="F18">
        <f>'31.12.2010'!F18-'31.12.2009'!F18</f>
        <v>0</v>
      </c>
      <c r="G18">
        <f>'31.12.2010'!G18-'31.12.2009'!G18</f>
        <v>0</v>
      </c>
      <c r="H18">
        <f>'31.12.2010'!H18-'31.12.2009'!H18</f>
        <v>0</v>
      </c>
      <c r="I18">
        <f>'31.12.2010'!I18-'31.12.2009'!I18</f>
        <v>0</v>
      </c>
      <c r="J18">
        <f>'31.12.2010'!J18-'31.12.2009'!J18</f>
        <v>0</v>
      </c>
      <c r="K18">
        <f>'31.12.2010'!K18-'31.12.2009'!K18</f>
        <v>-44</v>
      </c>
      <c r="L18">
        <f>'31.12.2010'!L18-'31.12.2009'!L18</f>
        <v>-314</v>
      </c>
    </row>
    <row r="19" spans="1:12" x14ac:dyDescent="0.2">
      <c r="A19" s="1"/>
      <c r="B19" s="7">
        <f t="shared" ref="B19:L19" si="2">SUM(B16:B18)</f>
        <v>-22331</v>
      </c>
      <c r="C19" s="7">
        <f t="shared" si="2"/>
        <v>-18246</v>
      </c>
      <c r="D19" s="7">
        <f t="shared" si="2"/>
        <v>-70639</v>
      </c>
      <c r="E19" s="7">
        <f t="shared" si="2"/>
        <v>-4085</v>
      </c>
      <c r="F19" s="7">
        <f t="shared" si="2"/>
        <v>0</v>
      </c>
      <c r="G19" s="7">
        <f t="shared" si="2"/>
        <v>0</v>
      </c>
      <c r="H19" s="7">
        <f t="shared" si="2"/>
        <v>0</v>
      </c>
      <c r="I19" s="7">
        <f t="shared" si="2"/>
        <v>0</v>
      </c>
      <c r="J19" s="7">
        <f>SUM(J16:J18)</f>
        <v>0</v>
      </c>
      <c r="K19" s="7">
        <f t="shared" si="2"/>
        <v>-4085</v>
      </c>
      <c r="L19" s="7">
        <f t="shared" si="2"/>
        <v>-7270</v>
      </c>
    </row>
    <row r="20" spans="1:12" ht="7.5" customHeight="1" x14ac:dyDescent="0.2">
      <c r="A20" s="1"/>
    </row>
    <row r="21" spans="1:12" x14ac:dyDescent="0.2">
      <c r="A21" s="1" t="s">
        <v>14</v>
      </c>
    </row>
    <row r="22" spans="1:12" x14ac:dyDescent="0.2">
      <c r="A22" s="1" t="s">
        <v>25</v>
      </c>
      <c r="B22">
        <f>'31.12.2010'!B22-'31.12.2009'!B22</f>
        <v>28488</v>
      </c>
      <c r="C22">
        <f>'31.12.2010'!C22-'31.12.2009'!C22</f>
        <v>22901</v>
      </c>
      <c r="D22">
        <f>'31.12.2010'!D22-'31.12.2009'!D22</f>
        <v>169684</v>
      </c>
      <c r="E22">
        <f>'31.12.2010'!E22-'31.12.2009'!E22</f>
        <v>5587</v>
      </c>
      <c r="F22">
        <f>'31.12.2010'!F22-'31.12.2009'!F22</f>
        <v>0</v>
      </c>
      <c r="G22">
        <f>'31.12.2010'!G22-'31.12.2009'!G22</f>
        <v>0</v>
      </c>
      <c r="H22">
        <f>'31.12.2010'!H22-'31.12.2009'!H22</f>
        <v>0</v>
      </c>
      <c r="I22">
        <f>'31.12.2010'!I22-'31.12.2009'!I22</f>
        <v>5587</v>
      </c>
      <c r="J22">
        <f>'31.12.2010'!J22-'31.12.2009'!J22</f>
        <v>0</v>
      </c>
      <c r="K22">
        <f>'31.12.2010'!K22-'31.12.2009'!K22</f>
        <v>0</v>
      </c>
      <c r="L22">
        <f>'31.12.2010'!L22-'31.12.2009'!L22</f>
        <v>-4319</v>
      </c>
    </row>
    <row r="23" spans="1:12" ht="12" customHeight="1" x14ac:dyDescent="0.2">
      <c r="A23" s="1" t="s">
        <v>26</v>
      </c>
      <c r="B23">
        <f>'31.12.2010'!B23-'31.12.2009'!B23</f>
        <v>11046</v>
      </c>
      <c r="C23">
        <f>'31.12.2010'!C23-'31.12.2009'!C23</f>
        <v>15230</v>
      </c>
      <c r="D23">
        <f>'31.12.2010'!D23-'31.12.2009'!D23</f>
        <v>146863</v>
      </c>
      <c r="E23">
        <f>'31.12.2010'!E23-'31.12.2009'!E23</f>
        <v>-4184</v>
      </c>
      <c r="F23">
        <f>'31.12.2010'!F23-'31.12.2009'!F23</f>
        <v>0</v>
      </c>
      <c r="G23">
        <f>'31.12.2010'!G23-'31.12.2009'!G23</f>
        <v>0</v>
      </c>
      <c r="H23">
        <f>'31.12.2010'!H23-'31.12.2009'!H23</f>
        <v>0</v>
      </c>
      <c r="I23">
        <f>'31.12.2010'!I23-'31.12.2009'!I23</f>
        <v>-4184</v>
      </c>
      <c r="J23">
        <f>'31.12.2010'!J23-'31.12.2009'!J23</f>
        <v>0</v>
      </c>
      <c r="K23">
        <f>'31.12.2010'!K23-'31.12.2009'!K23</f>
        <v>0</v>
      </c>
      <c r="L23">
        <f>'31.12.2010'!L23-'31.12.2009'!L23</f>
        <v>-1883</v>
      </c>
    </row>
    <row r="24" spans="1:12" x14ac:dyDescent="0.2">
      <c r="A24" t="s">
        <v>24</v>
      </c>
      <c r="B24">
        <f>'31.12.2010'!B24-'31.12.2009'!B24</f>
        <v>12618</v>
      </c>
      <c r="C24">
        <f>'31.12.2010'!C24-'31.12.2009'!C24</f>
        <v>11398</v>
      </c>
      <c r="D24">
        <f>'31.12.2010'!D24-'31.12.2009'!D24</f>
        <v>618957</v>
      </c>
      <c r="E24">
        <f>'31.12.2010'!E24-'31.12.2009'!E24</f>
        <v>1220</v>
      </c>
      <c r="F24">
        <f>'31.12.2010'!F24-'31.12.2009'!F24</f>
        <v>0</v>
      </c>
      <c r="G24">
        <f>'31.12.2010'!G24-'31.12.2009'!G24</f>
        <v>0</v>
      </c>
      <c r="H24">
        <f>'31.12.2010'!H24-'31.12.2009'!H24</f>
        <v>0</v>
      </c>
      <c r="I24">
        <f>'31.12.2010'!I24-'31.12.2009'!I24</f>
        <v>1220</v>
      </c>
      <c r="J24">
        <f>'31.12.2010'!J24-'31.12.2009'!J24</f>
        <v>0</v>
      </c>
      <c r="K24">
        <f>'31.12.2010'!K24-'31.12.2009'!K24</f>
        <v>0</v>
      </c>
      <c r="L24">
        <f>'31.12.2010'!L24-'31.12.2009'!L24</f>
        <v>1545</v>
      </c>
    </row>
    <row r="25" spans="1:12" x14ac:dyDescent="0.2">
      <c r="A25" s="1"/>
      <c r="B25" s="7">
        <f t="shared" ref="B25:L25" si="3">SUM(B22:B24)</f>
        <v>52152</v>
      </c>
      <c r="C25" s="7">
        <f t="shared" si="3"/>
        <v>49529</v>
      </c>
      <c r="D25" s="7">
        <f t="shared" si="3"/>
        <v>935504</v>
      </c>
      <c r="E25" s="7">
        <f t="shared" si="3"/>
        <v>2623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2623</v>
      </c>
      <c r="J25" s="7">
        <f>SUM(J22:J24)</f>
        <v>0</v>
      </c>
      <c r="K25" s="7">
        <f t="shared" si="3"/>
        <v>0</v>
      </c>
      <c r="L25" s="7">
        <f t="shared" si="3"/>
        <v>-4657</v>
      </c>
    </row>
    <row r="26" spans="1:12" ht="7.5" customHeight="1" x14ac:dyDescent="0.2">
      <c r="A26" s="1"/>
    </row>
    <row r="27" spans="1:12" x14ac:dyDescent="0.2">
      <c r="A27" s="1" t="s">
        <v>15</v>
      </c>
    </row>
    <row r="28" spans="1:12" x14ac:dyDescent="0.2">
      <c r="A28" s="1" t="s">
        <v>40</v>
      </c>
      <c r="B28">
        <f>'31.12.2010'!B28-'31.12.2009'!B28</f>
        <v>103798</v>
      </c>
      <c r="C28">
        <f>'31.12.2010'!C28-'31.12.2009'!C28</f>
        <v>103779</v>
      </c>
      <c r="D28">
        <f>'31.12.2010'!D28-'31.12.2009'!D28</f>
        <v>183391</v>
      </c>
      <c r="E28">
        <f>'31.12.2010'!E28-'31.12.2009'!E28</f>
        <v>19</v>
      </c>
      <c r="F28">
        <f>'31.12.2010'!F28-'31.12.2009'!F28</f>
        <v>9</v>
      </c>
      <c r="G28">
        <f>'31.12.2010'!G28-'31.12.2009'!G28</f>
        <v>2</v>
      </c>
      <c r="H28">
        <f>'31.12.2010'!H28-'31.12.2009'!H28</f>
        <v>3</v>
      </c>
      <c r="I28">
        <f>'31.12.2010'!I28-'31.12.2009'!I28</f>
        <v>0</v>
      </c>
      <c r="J28">
        <f>'31.12.2010'!J28-'31.12.2009'!J28</f>
        <v>3</v>
      </c>
      <c r="K28">
        <f>'31.12.2010'!K28-'31.12.2009'!K28</f>
        <v>2</v>
      </c>
      <c r="L28">
        <f>'31.12.2010'!L28-'31.12.2009'!L28</f>
        <v>64494</v>
      </c>
    </row>
    <row r="29" spans="1:12" x14ac:dyDescent="0.2">
      <c r="A29" s="1" t="s">
        <v>34</v>
      </c>
      <c r="B29">
        <f>'31.12.2010'!B29-'31.12.2009'!B29</f>
        <v>-31205</v>
      </c>
      <c r="C29">
        <f>'31.12.2010'!C29-'31.12.2009'!C29</f>
        <v>-34199</v>
      </c>
      <c r="D29">
        <f>'31.12.2010'!D29-'31.12.2009'!D29</f>
        <v>-34647</v>
      </c>
      <c r="E29">
        <f>'31.12.2010'!E29-'31.12.2009'!E29</f>
        <v>2994</v>
      </c>
      <c r="F29">
        <f>'31.12.2010'!F29-'31.12.2009'!F29</f>
        <v>1</v>
      </c>
      <c r="G29">
        <f>'31.12.2010'!G29-'31.12.2009'!G29</f>
        <v>0</v>
      </c>
      <c r="H29">
        <f>'31.12.2010'!H29-'31.12.2009'!H29</f>
        <v>0</v>
      </c>
      <c r="I29">
        <f>'31.12.2010'!I29-'31.12.2009'!I29</f>
        <v>1</v>
      </c>
      <c r="J29">
        <f>'31.12.2010'!J29-'31.12.2009'!J29</f>
        <v>0</v>
      </c>
      <c r="K29">
        <f>'31.12.2010'!K29-'31.12.2009'!K29</f>
        <v>2992</v>
      </c>
      <c r="L29">
        <f>'31.12.2010'!L29-'31.12.2009'!L29</f>
        <v>-33901</v>
      </c>
    </row>
    <row r="30" spans="1:12" x14ac:dyDescent="0.2">
      <c r="A30" s="1" t="s">
        <v>22</v>
      </c>
      <c r="B30">
        <f>'31.12.2010'!B30-'31.12.2009'!B30</f>
        <v>290820</v>
      </c>
      <c r="C30">
        <f>'31.12.2010'!C30-'31.12.2009'!C30</f>
        <v>290597</v>
      </c>
      <c r="D30">
        <f>'31.12.2010'!D30-'31.12.2009'!D30</f>
        <v>839638</v>
      </c>
      <c r="E30">
        <f>'31.12.2010'!E30-'31.12.2009'!E30</f>
        <v>223</v>
      </c>
      <c r="F30">
        <f>'31.12.2010'!F30-'31.12.2009'!F30</f>
        <v>0</v>
      </c>
      <c r="G30">
        <f>'31.12.2010'!G30-'31.12.2009'!G30</f>
        <v>0</v>
      </c>
      <c r="H30">
        <f>'31.12.2010'!H30-'31.12.2009'!H30</f>
        <v>0</v>
      </c>
      <c r="I30">
        <f>'31.12.2010'!I30-'31.12.2009'!I30</f>
        <v>0</v>
      </c>
      <c r="J30">
        <f>'31.12.2010'!J30-'31.12.2009'!J30</f>
        <v>0</v>
      </c>
      <c r="K30">
        <f>'31.12.2010'!K30-'31.12.2009'!K30</f>
        <v>223</v>
      </c>
      <c r="L30">
        <f>'31.12.2010'!L30-'31.12.2009'!L30</f>
        <v>-140939</v>
      </c>
    </row>
    <row r="31" spans="1:12" x14ac:dyDescent="0.2">
      <c r="A31" s="1" t="s">
        <v>23</v>
      </c>
      <c r="B31">
        <f>'31.12.2010'!B31-'31.12.2009'!B31</f>
        <v>225143</v>
      </c>
      <c r="C31">
        <f>'31.12.2010'!C31-'31.12.2009'!C31</f>
        <v>513605</v>
      </c>
      <c r="D31">
        <f>'31.12.2010'!D31-'31.12.2009'!D31</f>
        <v>5186201</v>
      </c>
      <c r="E31">
        <f>'31.12.2010'!E31-'31.12.2009'!E31</f>
        <v>-288462</v>
      </c>
      <c r="F31">
        <f>'31.12.2010'!F31-'31.12.2009'!F31</f>
        <v>608</v>
      </c>
      <c r="G31">
        <f>'31.12.2010'!G31-'31.12.2009'!G31</f>
        <v>1915</v>
      </c>
      <c r="H31">
        <f>'31.12.2010'!H31-'31.12.2009'!H31</f>
        <v>3540</v>
      </c>
      <c r="I31">
        <f>'31.12.2010'!I31-'31.12.2009'!I31</f>
        <v>0</v>
      </c>
      <c r="J31">
        <f>'31.12.2010'!J31-'31.12.2009'!J31</f>
        <v>14827</v>
      </c>
      <c r="K31">
        <f>'31.12.2010'!K31-'31.12.2009'!K31</f>
        <v>-309352</v>
      </c>
      <c r="L31">
        <f>'31.12.2010'!L31-'31.12.2009'!L31</f>
        <v>102261</v>
      </c>
    </row>
    <row r="32" spans="1:12" x14ac:dyDescent="0.2">
      <c r="A32" s="1" t="s">
        <v>27</v>
      </c>
      <c r="B32">
        <f>'31.12.2010'!B32-'31.12.2009'!B32</f>
        <v>23983</v>
      </c>
      <c r="C32">
        <f>'31.12.2010'!C32-'31.12.2009'!C32</f>
        <v>20812</v>
      </c>
      <c r="D32">
        <f>'31.12.2010'!D32-'31.12.2009'!D32</f>
        <v>23222</v>
      </c>
      <c r="E32">
        <f>'31.12.2010'!E32-'31.12.2009'!E32</f>
        <v>3171</v>
      </c>
      <c r="F32">
        <f>'31.12.2010'!F32-'31.12.2009'!F32</f>
        <v>134</v>
      </c>
      <c r="G32">
        <f>'31.12.2010'!G32-'31.12.2009'!G32</f>
        <v>4</v>
      </c>
      <c r="H32">
        <f>'31.12.2010'!H32-'31.12.2009'!H32</f>
        <v>3027</v>
      </c>
      <c r="I32">
        <f>'31.12.2010'!I32-'31.12.2009'!I32</f>
        <v>-5</v>
      </c>
      <c r="J32">
        <f>'31.12.2010'!J32-'31.12.2009'!J32</f>
        <v>-1</v>
      </c>
      <c r="K32">
        <f>'31.12.2010'!K32-'31.12.2009'!K32</f>
        <v>12</v>
      </c>
      <c r="L32">
        <f>'31.12.2010'!L32-'31.12.2009'!L32</f>
        <v>20131</v>
      </c>
    </row>
    <row r="33" spans="1:12" x14ac:dyDescent="0.2">
      <c r="A33" s="1" t="s">
        <v>28</v>
      </c>
      <c r="B33">
        <f>'31.12.2010'!B33-'31.12.2009'!B33</f>
        <v>29896</v>
      </c>
      <c r="C33">
        <f>'31.12.2010'!C33-'31.12.2009'!C33</f>
        <v>27790</v>
      </c>
      <c r="D33">
        <f>'31.12.2010'!D33-'31.12.2009'!D33</f>
        <v>35489</v>
      </c>
      <c r="E33">
        <f>'31.12.2010'!E33-'31.12.2009'!E33</f>
        <v>2106</v>
      </c>
      <c r="F33">
        <f>'31.12.2010'!F33-'31.12.2009'!F33</f>
        <v>1321</v>
      </c>
      <c r="G33">
        <f>'31.12.2010'!G33-'31.12.2009'!G33</f>
        <v>1</v>
      </c>
      <c r="H33">
        <f>'31.12.2010'!H33-'31.12.2009'!H33</f>
        <v>3</v>
      </c>
      <c r="I33">
        <f>'31.12.2010'!I33-'31.12.2009'!I33</f>
        <v>0</v>
      </c>
      <c r="J33">
        <f>'31.12.2010'!J33-'31.12.2009'!J33</f>
        <v>748</v>
      </c>
      <c r="K33">
        <f>'31.12.2010'!K33-'31.12.2009'!K33</f>
        <v>33</v>
      </c>
      <c r="L33">
        <f>'31.12.2010'!L33-'31.12.2009'!L33</f>
        <v>23058</v>
      </c>
    </row>
    <row r="34" spans="1:12" x14ac:dyDescent="0.2">
      <c r="A34" s="1" t="s">
        <v>30</v>
      </c>
      <c r="B34">
        <f>'31.12.2010'!B34-'31.12.2009'!B34</f>
        <v>15780</v>
      </c>
      <c r="C34">
        <f>'31.12.2010'!C34-'31.12.2009'!C34</f>
        <v>5990</v>
      </c>
      <c r="D34">
        <f>'31.12.2010'!D34-'31.12.2009'!D34</f>
        <v>22066</v>
      </c>
      <c r="E34">
        <f>'31.12.2010'!E34-'31.12.2009'!E34</f>
        <v>9790</v>
      </c>
      <c r="F34">
        <f>'31.12.2010'!F34-'31.12.2009'!F34</f>
        <v>5479</v>
      </c>
      <c r="G34">
        <f>'31.12.2010'!G34-'31.12.2009'!G34</f>
        <v>10</v>
      </c>
      <c r="H34">
        <f>'31.12.2010'!H34-'31.12.2009'!H34</f>
        <v>0</v>
      </c>
      <c r="I34">
        <f>'31.12.2010'!I34-'31.12.2009'!I34</f>
        <v>0</v>
      </c>
      <c r="J34">
        <f>'31.12.2010'!J34-'31.12.2009'!J34</f>
        <v>4026</v>
      </c>
      <c r="K34">
        <f>'31.12.2010'!K34-'31.12.2009'!K34</f>
        <v>275</v>
      </c>
      <c r="L34">
        <f>'31.12.2010'!L34-'31.12.2009'!L34</f>
        <v>-749</v>
      </c>
    </row>
    <row r="35" spans="1:12" x14ac:dyDescent="0.2">
      <c r="A35" s="1" t="s">
        <v>31</v>
      </c>
      <c r="B35">
        <f>'31.12.2010'!B35-'31.12.2009'!B35</f>
        <v>17225</v>
      </c>
      <c r="C35">
        <f>'31.12.2010'!C35-'31.12.2009'!C35</f>
        <v>8817</v>
      </c>
      <c r="D35">
        <f>'31.12.2010'!D35-'31.12.2009'!D35</f>
        <v>13421</v>
      </c>
      <c r="E35">
        <f>'31.12.2010'!E35-'31.12.2009'!E35</f>
        <v>8408</v>
      </c>
      <c r="F35">
        <f>'31.12.2010'!F35-'31.12.2009'!F35</f>
        <v>3043</v>
      </c>
      <c r="G35">
        <f>'31.12.2010'!G35-'31.12.2009'!G35</f>
        <v>108</v>
      </c>
      <c r="H35">
        <f>'31.12.2010'!H35-'31.12.2009'!H35</f>
        <v>476</v>
      </c>
      <c r="I35">
        <f>'31.12.2010'!I35-'31.12.2009'!I35</f>
        <v>79</v>
      </c>
      <c r="J35">
        <f>'31.12.2010'!J35-'31.12.2009'!J35</f>
        <v>4559</v>
      </c>
      <c r="K35">
        <f>'31.12.2010'!K35-'31.12.2009'!K35</f>
        <v>143</v>
      </c>
      <c r="L35">
        <f>'31.12.2010'!L35-'31.12.2009'!L35</f>
        <v>7084</v>
      </c>
    </row>
    <row r="36" spans="1:12" x14ac:dyDescent="0.2">
      <c r="A36" s="1" t="s">
        <v>32</v>
      </c>
      <c r="B36">
        <f>'31.12.2010'!B36-'31.12.2009'!B36</f>
        <v>65603</v>
      </c>
      <c r="C36">
        <f>'31.12.2010'!C36-'31.12.2009'!C36</f>
        <v>51235</v>
      </c>
      <c r="D36">
        <f>'31.12.2010'!D36-'31.12.2009'!D36</f>
        <v>68163</v>
      </c>
      <c r="E36">
        <f>'31.12.2010'!E36-'31.12.2009'!E36</f>
        <v>14368</v>
      </c>
      <c r="F36">
        <f>'31.12.2010'!F36-'31.12.2009'!F36</f>
        <v>7718</v>
      </c>
      <c r="G36">
        <f>'31.12.2010'!G36-'31.12.2009'!G36</f>
        <v>-1</v>
      </c>
      <c r="H36">
        <f>'31.12.2010'!H36-'31.12.2009'!H36</f>
        <v>334</v>
      </c>
      <c r="I36">
        <f>'31.12.2010'!I36-'31.12.2009'!I36</f>
        <v>-10</v>
      </c>
      <c r="J36">
        <f>'31.12.2010'!J36-'31.12.2009'!J36</f>
        <v>5579</v>
      </c>
      <c r="K36">
        <f>'31.12.2010'!K36-'31.12.2009'!K36</f>
        <v>748</v>
      </c>
      <c r="L36">
        <f>'31.12.2010'!L36-'31.12.2009'!L36</f>
        <v>41913</v>
      </c>
    </row>
    <row r="37" spans="1:12" x14ac:dyDescent="0.2">
      <c r="B37" s="7">
        <f t="shared" ref="B37:L37" si="4">SUM(B28:B36)</f>
        <v>741043</v>
      </c>
      <c r="C37" s="7">
        <f t="shared" si="4"/>
        <v>988426</v>
      </c>
      <c r="D37" s="7">
        <f t="shared" si="4"/>
        <v>6336944</v>
      </c>
      <c r="E37" s="7">
        <f t="shared" si="4"/>
        <v>-247383</v>
      </c>
      <c r="F37" s="7">
        <f t="shared" si="4"/>
        <v>18313</v>
      </c>
      <c r="G37" s="7">
        <f t="shared" si="4"/>
        <v>2039</v>
      </c>
      <c r="H37" s="7">
        <f t="shared" si="4"/>
        <v>7383</v>
      </c>
      <c r="I37" s="7">
        <f t="shared" si="4"/>
        <v>65</v>
      </c>
      <c r="J37" s="7">
        <f>SUM(J28:J36)</f>
        <v>29741</v>
      </c>
      <c r="K37" s="7">
        <f t="shared" si="4"/>
        <v>-304924</v>
      </c>
      <c r="L37" s="7">
        <f t="shared" si="4"/>
        <v>83352</v>
      </c>
    </row>
    <row r="38" spans="1:12" ht="6.75" customHeight="1" thickBot="1" x14ac:dyDescent="0.25"/>
    <row r="39" spans="1:12" ht="13.5" thickTop="1" x14ac:dyDescent="0.2">
      <c r="A39" s="1" t="s">
        <v>36</v>
      </c>
      <c r="B39" s="6">
        <f t="shared" ref="B39:L39" si="5">SUM(B7,B13,B19,B25,B37)</f>
        <v>1589095</v>
      </c>
      <c r="C39" s="6">
        <f t="shared" si="5"/>
        <v>1457019</v>
      </c>
      <c r="D39" s="6">
        <f t="shared" si="5"/>
        <v>8795571</v>
      </c>
      <c r="E39" s="6">
        <f t="shared" si="5"/>
        <v>132076</v>
      </c>
      <c r="F39" s="6">
        <f t="shared" si="5"/>
        <v>74462</v>
      </c>
      <c r="G39" s="6">
        <f t="shared" si="5"/>
        <v>21457</v>
      </c>
      <c r="H39" s="6">
        <f t="shared" si="5"/>
        <v>187284</v>
      </c>
      <c r="I39" s="6">
        <f t="shared" si="5"/>
        <v>2688</v>
      </c>
      <c r="J39" s="6">
        <f>SUM(J7,J13,J19,J25,J37)</f>
        <v>145381</v>
      </c>
      <c r="K39" s="6">
        <f t="shared" si="5"/>
        <v>-299196</v>
      </c>
      <c r="L39" s="6">
        <f t="shared" si="5"/>
        <v>234457</v>
      </c>
    </row>
    <row r="40" spans="1:12" ht="6" customHeight="1" x14ac:dyDescent="0.2"/>
    <row r="41" spans="1:12" x14ac:dyDescent="0.2">
      <c r="A41" s="1" t="s">
        <v>39</v>
      </c>
      <c r="B41">
        <f>'31.12.2010'!B41-'31.12.2009'!B41</f>
        <v>1532865</v>
      </c>
      <c r="C41">
        <f>'31.12.2010'!C41-'31.12.2009'!C41</f>
        <v>1398204</v>
      </c>
      <c r="D41">
        <f>'31.12.2010'!D41-'31.12.2009'!D41</f>
        <v>8613606</v>
      </c>
      <c r="E41">
        <f>'31.12.2010'!E41-'31.12.2009'!E41</f>
        <v>134661</v>
      </c>
      <c r="F41">
        <f>'31.12.2010'!F41-'31.12.2009'!F41</f>
        <v>75123</v>
      </c>
      <c r="G41">
        <f>'31.12.2010'!G41-'31.12.2009'!G41</f>
        <v>21453</v>
      </c>
      <c r="H41">
        <f>'31.12.2010'!H41-'31.12.2009'!H41</f>
        <v>187265</v>
      </c>
      <c r="I41">
        <f>'31.12.2010'!I41-'31.12.2009'!I41</f>
        <v>2688</v>
      </c>
      <c r="J41">
        <f>'31.12.2010'!J41-'31.12.2009'!J41</f>
        <v>145380</v>
      </c>
      <c r="K41">
        <f>'31.12.2010'!K41-'31.12.2009'!K41</f>
        <v>-297248</v>
      </c>
      <c r="L41">
        <f>'31.12.2010'!L41-'31.12.2009'!L41</f>
        <v>208423</v>
      </c>
    </row>
  </sheetData>
  <printOptions horizontalCentered="1"/>
  <pageMargins left="0.31496062992125984" right="0.27559055118110237" top="0.55118110236220474" bottom="0.51181102362204722" header="0.23622047244094491" footer="0.51181102362204722"/>
  <pageSetup paperSize="9" orientation="landscape" r:id="rId1"/>
  <headerFooter>
    <oddHeader>&amp;L&amp;"Arial,Fett"&amp;12GBV&amp;C&amp;"Arial,Fett"&amp;12Datenbankstatistik: Veränderung 31.12.2009 bis 31.12.2010&amp;R&amp;"Arial,Fett"&amp;12Stand 31. Dezember 2010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2.75" x14ac:dyDescent="0.2"/>
  <cols>
    <col min="1" max="1" width="17.28515625" customWidth="1"/>
    <col min="9" max="9" width="8.85546875" customWidth="1"/>
  </cols>
  <sheetData>
    <row r="1" spans="1:12" s="2" customFormat="1" ht="26.25" customHeight="1" x14ac:dyDescent="0.2">
      <c r="A1" s="4"/>
      <c r="B1" s="5" t="s">
        <v>16</v>
      </c>
      <c r="C1" s="5" t="s">
        <v>17</v>
      </c>
      <c r="D1" s="5" t="s">
        <v>18</v>
      </c>
      <c r="E1" s="5" t="s">
        <v>19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41</v>
      </c>
      <c r="K1" s="5" t="s">
        <v>20</v>
      </c>
      <c r="L1" s="2" t="s">
        <v>38</v>
      </c>
    </row>
    <row r="2" spans="1:12" s="2" customFormat="1" x14ac:dyDescent="0.2">
      <c r="A2" s="3" t="s">
        <v>11</v>
      </c>
    </row>
    <row r="3" spans="1:12" x14ac:dyDescent="0.2">
      <c r="A3" s="1" t="s">
        <v>5</v>
      </c>
      <c r="B3">
        <v>26390607</v>
      </c>
      <c r="C3">
        <v>17967435</v>
      </c>
      <c r="D3">
        <v>40434356</v>
      </c>
      <c r="E3">
        <v>8423172</v>
      </c>
      <c r="F3">
        <v>1726405</v>
      </c>
      <c r="G3">
        <v>1092721</v>
      </c>
      <c r="H3">
        <v>4486445</v>
      </c>
      <c r="I3">
        <v>4</v>
      </c>
      <c r="J3">
        <v>568095</v>
      </c>
      <c r="K3">
        <v>549502</v>
      </c>
      <c r="L3">
        <v>11708000</v>
      </c>
    </row>
    <row r="4" spans="1:12" x14ac:dyDescent="0.2">
      <c r="A4" s="1" t="s">
        <v>33</v>
      </c>
      <c r="B4">
        <v>779083</v>
      </c>
      <c r="C4">
        <v>774700</v>
      </c>
      <c r="D4">
        <v>2428173</v>
      </c>
      <c r="E4">
        <v>4383</v>
      </c>
      <c r="F4">
        <v>625</v>
      </c>
      <c r="G4">
        <v>166</v>
      </c>
      <c r="H4">
        <v>117</v>
      </c>
      <c r="I4">
        <v>0</v>
      </c>
      <c r="J4">
        <v>28</v>
      </c>
      <c r="K4">
        <v>3447</v>
      </c>
      <c r="L4">
        <v>450826</v>
      </c>
    </row>
    <row r="5" spans="1:12" x14ac:dyDescent="0.2">
      <c r="A5" s="1" t="s">
        <v>6</v>
      </c>
      <c r="B5">
        <v>3035879</v>
      </c>
      <c r="C5">
        <v>2670185</v>
      </c>
      <c r="D5">
        <v>5863627</v>
      </c>
      <c r="E5">
        <v>365694</v>
      </c>
      <c r="F5">
        <v>295587</v>
      </c>
      <c r="G5">
        <v>89</v>
      </c>
      <c r="H5">
        <v>117</v>
      </c>
      <c r="I5">
        <v>0</v>
      </c>
      <c r="J5">
        <v>8</v>
      </c>
      <c r="K5">
        <v>69893</v>
      </c>
      <c r="L5">
        <v>1734491</v>
      </c>
    </row>
    <row r="6" spans="1:12" x14ac:dyDescent="0.2">
      <c r="A6" s="1" t="s">
        <v>7</v>
      </c>
      <c r="B6">
        <v>9104</v>
      </c>
      <c r="C6">
        <v>9023</v>
      </c>
      <c r="D6">
        <v>9635</v>
      </c>
      <c r="E6">
        <v>81</v>
      </c>
      <c r="F6">
        <v>6</v>
      </c>
      <c r="G6">
        <v>0</v>
      </c>
      <c r="H6">
        <v>5</v>
      </c>
      <c r="I6">
        <v>0</v>
      </c>
      <c r="J6">
        <v>0</v>
      </c>
      <c r="K6">
        <v>70</v>
      </c>
      <c r="L6">
        <v>8604</v>
      </c>
    </row>
    <row r="7" spans="1:12" x14ac:dyDescent="0.2">
      <c r="A7" s="1"/>
      <c r="B7" s="7">
        <f t="shared" ref="B7:L7" si="0">SUM(B3:B6)</f>
        <v>30214673</v>
      </c>
      <c r="C7" s="7">
        <f t="shared" si="0"/>
        <v>21421343</v>
      </c>
      <c r="D7" s="7">
        <f t="shared" si="0"/>
        <v>48735791</v>
      </c>
      <c r="E7" s="7">
        <f t="shared" si="0"/>
        <v>8793330</v>
      </c>
      <c r="F7" s="7">
        <f t="shared" si="0"/>
        <v>2022623</v>
      </c>
      <c r="G7" s="7">
        <f t="shared" si="0"/>
        <v>1092976</v>
      </c>
      <c r="H7" s="7">
        <f t="shared" si="0"/>
        <v>4486684</v>
      </c>
      <c r="I7" s="7">
        <f t="shared" si="0"/>
        <v>4</v>
      </c>
      <c r="J7" s="7">
        <f t="shared" si="0"/>
        <v>568131</v>
      </c>
      <c r="K7" s="7">
        <f t="shared" si="0"/>
        <v>622912</v>
      </c>
      <c r="L7" s="7">
        <f t="shared" si="0"/>
        <v>13901921</v>
      </c>
    </row>
    <row r="8" spans="1:12" x14ac:dyDescent="0.2">
      <c r="A8" s="1"/>
    </row>
    <row r="9" spans="1:12" x14ac:dyDescent="0.2">
      <c r="A9" s="1" t="s">
        <v>12</v>
      </c>
    </row>
    <row r="10" spans="1:12" x14ac:dyDescent="0.2">
      <c r="A10" t="s">
        <v>8</v>
      </c>
      <c r="B10">
        <v>1150529</v>
      </c>
      <c r="C10">
        <v>1069337</v>
      </c>
      <c r="D10">
        <v>2631395</v>
      </c>
      <c r="E10">
        <v>81192</v>
      </c>
      <c r="F10">
        <v>61913</v>
      </c>
      <c r="G10">
        <v>144</v>
      </c>
      <c r="H10">
        <v>473</v>
      </c>
      <c r="I10">
        <v>2</v>
      </c>
      <c r="J10">
        <v>15</v>
      </c>
      <c r="K10">
        <v>18645</v>
      </c>
      <c r="L10">
        <v>668518</v>
      </c>
    </row>
    <row r="11" spans="1:12" x14ac:dyDescent="0.2">
      <c r="A11" s="1" t="s">
        <v>9</v>
      </c>
      <c r="B11">
        <v>124</v>
      </c>
      <c r="C11">
        <v>123</v>
      </c>
      <c r="D11">
        <v>123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123</v>
      </c>
    </row>
    <row r="12" spans="1:12" x14ac:dyDescent="0.2">
      <c r="A12" s="1" t="s">
        <v>10</v>
      </c>
      <c r="B12">
        <v>628787</v>
      </c>
      <c r="C12">
        <v>597230</v>
      </c>
      <c r="D12">
        <v>1117711</v>
      </c>
      <c r="E12">
        <v>31557</v>
      </c>
      <c r="F12">
        <v>4</v>
      </c>
      <c r="G12">
        <v>0</v>
      </c>
      <c r="H12">
        <v>0</v>
      </c>
      <c r="I12">
        <v>0</v>
      </c>
      <c r="J12">
        <v>0</v>
      </c>
      <c r="K12">
        <v>31553</v>
      </c>
      <c r="L12">
        <v>391246</v>
      </c>
    </row>
    <row r="13" spans="1:12" x14ac:dyDescent="0.2">
      <c r="A13" s="1"/>
      <c r="B13" s="7">
        <f t="shared" ref="B13:L13" si="1">SUM(B10:B12)</f>
        <v>1779440</v>
      </c>
      <c r="C13" s="7">
        <f t="shared" si="1"/>
        <v>1666690</v>
      </c>
      <c r="D13" s="7">
        <f t="shared" si="1"/>
        <v>3749229</v>
      </c>
      <c r="E13" s="7">
        <f t="shared" si="1"/>
        <v>112750</v>
      </c>
      <c r="F13" s="7">
        <f t="shared" si="1"/>
        <v>61917</v>
      </c>
      <c r="G13" s="7">
        <f t="shared" si="1"/>
        <v>144</v>
      </c>
      <c r="H13" s="7">
        <f t="shared" si="1"/>
        <v>473</v>
      </c>
      <c r="I13" s="7">
        <f t="shared" si="1"/>
        <v>2</v>
      </c>
      <c r="J13" s="7">
        <f t="shared" si="1"/>
        <v>15</v>
      </c>
      <c r="K13" s="7">
        <f t="shared" si="1"/>
        <v>50199</v>
      </c>
      <c r="L13" s="7">
        <f t="shared" si="1"/>
        <v>1059887</v>
      </c>
    </row>
    <row r="14" spans="1:12" x14ac:dyDescent="0.2">
      <c r="A14" s="1"/>
    </row>
    <row r="15" spans="1:12" x14ac:dyDescent="0.2">
      <c r="A15" s="1" t="s">
        <v>13</v>
      </c>
    </row>
    <row r="16" spans="1:12" x14ac:dyDescent="0.2">
      <c r="A16" s="1" t="s">
        <v>25</v>
      </c>
      <c r="B16">
        <v>31993</v>
      </c>
      <c r="C16">
        <v>31639</v>
      </c>
      <c r="D16">
        <v>32627</v>
      </c>
      <c r="E16">
        <v>354</v>
      </c>
      <c r="F16">
        <v>0</v>
      </c>
      <c r="G16">
        <v>0</v>
      </c>
      <c r="H16">
        <v>0</v>
      </c>
      <c r="I16">
        <v>0</v>
      </c>
      <c r="J16">
        <v>0</v>
      </c>
      <c r="K16">
        <v>354</v>
      </c>
      <c r="L16">
        <v>30784</v>
      </c>
    </row>
    <row r="17" spans="1:13" x14ac:dyDescent="0.2">
      <c r="A17" s="1" t="s">
        <v>26</v>
      </c>
      <c r="B17">
        <v>277053</v>
      </c>
      <c r="C17">
        <v>269906</v>
      </c>
      <c r="D17">
        <v>378061</v>
      </c>
      <c r="E17">
        <v>7147</v>
      </c>
      <c r="F17">
        <v>4</v>
      </c>
      <c r="G17">
        <v>0</v>
      </c>
      <c r="H17">
        <v>2</v>
      </c>
      <c r="I17">
        <v>0</v>
      </c>
      <c r="J17">
        <v>0</v>
      </c>
      <c r="K17">
        <v>7141</v>
      </c>
      <c r="L17">
        <v>233528</v>
      </c>
    </row>
    <row r="18" spans="1:13" x14ac:dyDescent="0.2">
      <c r="A18" t="s">
        <v>24</v>
      </c>
      <c r="B18">
        <v>677</v>
      </c>
      <c r="C18">
        <v>621</v>
      </c>
      <c r="D18">
        <v>659</v>
      </c>
      <c r="E18">
        <v>56</v>
      </c>
      <c r="F18">
        <v>0</v>
      </c>
      <c r="G18">
        <v>0</v>
      </c>
      <c r="H18">
        <v>0</v>
      </c>
      <c r="I18">
        <v>0</v>
      </c>
      <c r="J18">
        <v>0</v>
      </c>
      <c r="K18">
        <v>56</v>
      </c>
      <c r="L18">
        <v>604</v>
      </c>
    </row>
    <row r="19" spans="1:13" x14ac:dyDescent="0.2">
      <c r="A19" s="1"/>
      <c r="B19" s="7">
        <f t="shared" ref="B19:L19" si="2">SUM(B16:B18)</f>
        <v>309723</v>
      </c>
      <c r="C19" s="7">
        <f t="shared" si="2"/>
        <v>302166</v>
      </c>
      <c r="D19" s="7">
        <f t="shared" si="2"/>
        <v>411347</v>
      </c>
      <c r="E19" s="7">
        <f t="shared" si="2"/>
        <v>7557</v>
      </c>
      <c r="F19" s="7">
        <f t="shared" si="2"/>
        <v>4</v>
      </c>
      <c r="G19" s="7">
        <f t="shared" si="2"/>
        <v>0</v>
      </c>
      <c r="H19" s="7">
        <f t="shared" si="2"/>
        <v>2</v>
      </c>
      <c r="I19" s="7">
        <f t="shared" si="2"/>
        <v>0</v>
      </c>
      <c r="J19" s="7">
        <f t="shared" si="2"/>
        <v>0</v>
      </c>
      <c r="K19" s="7">
        <f t="shared" si="2"/>
        <v>7551</v>
      </c>
      <c r="L19" s="7">
        <f t="shared" si="2"/>
        <v>264916</v>
      </c>
    </row>
    <row r="20" spans="1:13" ht="4.5" customHeight="1" x14ac:dyDescent="0.2">
      <c r="A20" s="1"/>
    </row>
    <row r="21" spans="1:13" x14ac:dyDescent="0.2">
      <c r="A21" s="1" t="s">
        <v>14</v>
      </c>
    </row>
    <row r="22" spans="1:13" x14ac:dyDescent="0.2">
      <c r="A22" s="1" t="s">
        <v>25</v>
      </c>
      <c r="B22">
        <v>1211269</v>
      </c>
      <c r="C22">
        <v>1120514</v>
      </c>
      <c r="D22">
        <v>4512097</v>
      </c>
      <c r="E22">
        <v>90755</v>
      </c>
      <c r="F22">
        <v>0</v>
      </c>
      <c r="G22">
        <v>0</v>
      </c>
      <c r="H22">
        <v>0</v>
      </c>
      <c r="I22">
        <v>90755</v>
      </c>
      <c r="J22">
        <v>0</v>
      </c>
      <c r="K22">
        <v>0</v>
      </c>
      <c r="L22">
        <v>565855</v>
      </c>
    </row>
    <row r="23" spans="1:13" ht="12" customHeight="1" x14ac:dyDescent="0.2">
      <c r="A23" s="1" t="s">
        <v>26</v>
      </c>
      <c r="B23">
        <v>194425</v>
      </c>
      <c r="C23">
        <v>179799</v>
      </c>
      <c r="D23">
        <v>1173142</v>
      </c>
      <c r="E23">
        <v>14626</v>
      </c>
      <c r="F23">
        <v>0</v>
      </c>
      <c r="G23">
        <v>0</v>
      </c>
      <c r="H23">
        <v>0</v>
      </c>
      <c r="I23">
        <v>14626</v>
      </c>
      <c r="J23">
        <v>0</v>
      </c>
      <c r="K23">
        <v>0</v>
      </c>
      <c r="L23">
        <v>68794</v>
      </c>
    </row>
    <row r="24" spans="1:13" x14ac:dyDescent="0.2">
      <c r="A24" t="s">
        <v>24</v>
      </c>
      <c r="B24">
        <v>77647</v>
      </c>
      <c r="C24">
        <v>68024</v>
      </c>
      <c r="D24">
        <v>1399861</v>
      </c>
      <c r="E24">
        <v>9623</v>
      </c>
      <c r="F24">
        <v>0</v>
      </c>
      <c r="G24">
        <v>0</v>
      </c>
      <c r="H24">
        <v>0</v>
      </c>
      <c r="I24">
        <v>9623</v>
      </c>
      <c r="J24">
        <v>0</v>
      </c>
      <c r="K24">
        <v>0</v>
      </c>
      <c r="L24">
        <v>14840</v>
      </c>
    </row>
    <row r="25" spans="1:13" x14ac:dyDescent="0.2">
      <c r="A25" s="1"/>
      <c r="B25" s="7">
        <f t="shared" ref="B25:L25" si="3">SUM(B22:B24)</f>
        <v>1483341</v>
      </c>
      <c r="C25" s="7">
        <f t="shared" si="3"/>
        <v>1368337</v>
      </c>
      <c r="D25" s="7">
        <f t="shared" si="3"/>
        <v>7085100</v>
      </c>
      <c r="E25" s="7">
        <f t="shared" si="3"/>
        <v>115004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115004</v>
      </c>
      <c r="J25" s="7">
        <f t="shared" si="3"/>
        <v>0</v>
      </c>
      <c r="K25" s="7">
        <f t="shared" si="3"/>
        <v>0</v>
      </c>
      <c r="L25" s="7">
        <f t="shared" si="3"/>
        <v>649489</v>
      </c>
    </row>
    <row r="26" spans="1:13" ht="4.5" customHeight="1" x14ac:dyDescent="0.2">
      <c r="A26" s="1"/>
    </row>
    <row r="27" spans="1:13" x14ac:dyDescent="0.2">
      <c r="A27" s="1" t="s">
        <v>15</v>
      </c>
    </row>
    <row r="28" spans="1:13" x14ac:dyDescent="0.2">
      <c r="A28" s="1" t="s">
        <v>40</v>
      </c>
      <c r="B28">
        <v>1190002</v>
      </c>
      <c r="C28">
        <v>1185039</v>
      </c>
      <c r="D28">
        <v>1677917</v>
      </c>
      <c r="E28">
        <v>4963</v>
      </c>
      <c r="F28">
        <v>61</v>
      </c>
      <c r="G28">
        <v>27</v>
      </c>
      <c r="H28">
        <v>6</v>
      </c>
      <c r="I28">
        <v>2</v>
      </c>
      <c r="J28">
        <v>4</v>
      </c>
      <c r="K28">
        <v>4863</v>
      </c>
      <c r="L28">
        <v>933422</v>
      </c>
      <c r="M28" s="10"/>
    </row>
    <row r="29" spans="1:13" x14ac:dyDescent="0.2">
      <c r="A29" s="1" t="s">
        <v>34</v>
      </c>
      <c r="B29">
        <v>721522</v>
      </c>
      <c r="C29">
        <v>648006</v>
      </c>
      <c r="D29">
        <v>655314</v>
      </c>
      <c r="E29">
        <v>73516</v>
      </c>
      <c r="F29">
        <v>68215</v>
      </c>
      <c r="G29">
        <v>0</v>
      </c>
      <c r="H29">
        <v>0</v>
      </c>
      <c r="I29">
        <v>5</v>
      </c>
      <c r="J29">
        <v>0</v>
      </c>
      <c r="K29">
        <v>5296</v>
      </c>
      <c r="L29">
        <v>641274</v>
      </c>
    </row>
    <row r="30" spans="1:13" x14ac:dyDescent="0.2">
      <c r="A30" s="1" t="s">
        <v>22</v>
      </c>
      <c r="B30">
        <v>4032680</v>
      </c>
      <c r="C30">
        <v>4029838</v>
      </c>
      <c r="D30">
        <v>4358110</v>
      </c>
      <c r="E30">
        <v>2842</v>
      </c>
      <c r="F30">
        <v>0</v>
      </c>
      <c r="G30">
        <v>0</v>
      </c>
      <c r="H30">
        <v>0</v>
      </c>
      <c r="I30">
        <v>0</v>
      </c>
      <c r="J30">
        <v>0</v>
      </c>
      <c r="K30">
        <v>2842</v>
      </c>
      <c r="L30">
        <v>3753191</v>
      </c>
    </row>
    <row r="31" spans="1:13" x14ac:dyDescent="0.2">
      <c r="A31" s="1" t="s">
        <v>23</v>
      </c>
      <c r="B31">
        <v>1037142</v>
      </c>
      <c r="C31">
        <v>389030</v>
      </c>
      <c r="D31">
        <v>1190169</v>
      </c>
      <c r="E31">
        <v>648112</v>
      </c>
      <c r="F31">
        <v>10403</v>
      </c>
      <c r="G31">
        <v>749</v>
      </c>
      <c r="H31">
        <v>13706</v>
      </c>
      <c r="I31">
        <v>0</v>
      </c>
      <c r="J31">
        <v>41763</v>
      </c>
      <c r="K31">
        <v>581491</v>
      </c>
      <c r="L31">
        <v>249319</v>
      </c>
    </row>
    <row r="32" spans="1:13" x14ac:dyDescent="0.2">
      <c r="A32" s="1" t="s">
        <v>27</v>
      </c>
      <c r="B32">
        <v>737011</v>
      </c>
      <c r="C32">
        <v>696681</v>
      </c>
      <c r="D32">
        <v>1371746</v>
      </c>
      <c r="E32">
        <v>40330</v>
      </c>
      <c r="F32">
        <v>7808</v>
      </c>
      <c r="G32">
        <v>121</v>
      </c>
      <c r="H32">
        <v>23668</v>
      </c>
      <c r="I32">
        <v>34</v>
      </c>
      <c r="J32">
        <v>1633</v>
      </c>
      <c r="K32">
        <v>7066</v>
      </c>
      <c r="L32">
        <v>496828</v>
      </c>
    </row>
    <row r="33" spans="1:12" x14ac:dyDescent="0.2">
      <c r="A33" s="1" t="s">
        <v>28</v>
      </c>
      <c r="B33">
        <v>356370</v>
      </c>
      <c r="C33">
        <v>332974</v>
      </c>
      <c r="D33">
        <v>443477</v>
      </c>
      <c r="E33">
        <v>23396</v>
      </c>
      <c r="F33">
        <v>17780</v>
      </c>
      <c r="G33">
        <v>499</v>
      </c>
      <c r="H33">
        <v>39</v>
      </c>
      <c r="I33">
        <v>0</v>
      </c>
      <c r="J33">
        <v>4579</v>
      </c>
      <c r="K33">
        <v>499</v>
      </c>
      <c r="L33">
        <v>267005</v>
      </c>
    </row>
    <row r="34" spans="1:12" x14ac:dyDescent="0.2">
      <c r="A34" s="1" t="s">
        <v>30</v>
      </c>
      <c r="B34">
        <v>331331</v>
      </c>
      <c r="C34">
        <v>272284</v>
      </c>
      <c r="D34">
        <v>405054</v>
      </c>
      <c r="E34">
        <v>59047</v>
      </c>
      <c r="F34">
        <v>39974</v>
      </c>
      <c r="G34">
        <v>40</v>
      </c>
      <c r="H34">
        <v>1</v>
      </c>
      <c r="I34">
        <v>0</v>
      </c>
      <c r="J34">
        <v>17991</v>
      </c>
      <c r="K34">
        <v>1041</v>
      </c>
      <c r="L34">
        <v>205244</v>
      </c>
    </row>
    <row r="35" spans="1:12" x14ac:dyDescent="0.2">
      <c r="A35" s="1" t="s">
        <v>31</v>
      </c>
      <c r="B35">
        <v>151853</v>
      </c>
      <c r="C35">
        <v>97229</v>
      </c>
      <c r="D35">
        <v>203483</v>
      </c>
      <c r="E35">
        <v>54624</v>
      </c>
      <c r="F35">
        <v>24068</v>
      </c>
      <c r="G35">
        <v>11860</v>
      </c>
      <c r="H35">
        <v>2327</v>
      </c>
      <c r="I35">
        <v>887</v>
      </c>
      <c r="J35">
        <v>14279</v>
      </c>
      <c r="K35">
        <v>1203</v>
      </c>
      <c r="L35">
        <v>65839</v>
      </c>
    </row>
    <row r="36" spans="1:12" x14ac:dyDescent="0.2">
      <c r="A36" s="1" t="s">
        <v>32</v>
      </c>
      <c r="B36">
        <v>434790</v>
      </c>
      <c r="C36">
        <v>280471</v>
      </c>
      <c r="D36">
        <v>377455</v>
      </c>
      <c r="E36">
        <v>154319</v>
      </c>
      <c r="F36">
        <v>121867</v>
      </c>
      <c r="G36">
        <v>137</v>
      </c>
      <c r="H36">
        <v>7061</v>
      </c>
      <c r="I36">
        <v>114</v>
      </c>
      <c r="J36">
        <v>23202</v>
      </c>
      <c r="K36">
        <v>1938</v>
      </c>
      <c r="L36">
        <v>230978</v>
      </c>
    </row>
    <row r="37" spans="1:12" x14ac:dyDescent="0.2">
      <c r="B37" s="7">
        <f t="shared" ref="B37:L37" si="4">SUM(B28:B36)</f>
        <v>8992701</v>
      </c>
      <c r="C37" s="7">
        <f t="shared" si="4"/>
        <v>7931552</v>
      </c>
      <c r="D37" s="7">
        <f t="shared" si="4"/>
        <v>10682725</v>
      </c>
      <c r="E37" s="7">
        <f t="shared" si="4"/>
        <v>1061149</v>
      </c>
      <c r="F37" s="7">
        <f t="shared" si="4"/>
        <v>290176</v>
      </c>
      <c r="G37" s="7">
        <f t="shared" si="4"/>
        <v>13433</v>
      </c>
      <c r="H37" s="7">
        <f t="shared" si="4"/>
        <v>46808</v>
      </c>
      <c r="I37" s="7">
        <f t="shared" si="4"/>
        <v>1042</v>
      </c>
      <c r="J37" s="7">
        <f t="shared" si="4"/>
        <v>103451</v>
      </c>
      <c r="K37" s="7">
        <f t="shared" si="4"/>
        <v>606239</v>
      </c>
      <c r="L37" s="7">
        <f t="shared" si="4"/>
        <v>6843100</v>
      </c>
    </row>
    <row r="38" spans="1:12" ht="13.5" thickBot="1" x14ac:dyDescent="0.25"/>
    <row r="39" spans="1:12" ht="13.5" thickTop="1" x14ac:dyDescent="0.2">
      <c r="A39" s="1" t="s">
        <v>36</v>
      </c>
      <c r="B39" s="6">
        <f t="shared" ref="B39:L39" si="5">SUM(B7,B13,B19,B25,B37)</f>
        <v>42779878</v>
      </c>
      <c r="C39" s="6">
        <f t="shared" si="5"/>
        <v>32690088</v>
      </c>
      <c r="D39" s="6">
        <f t="shared" si="5"/>
        <v>70664192</v>
      </c>
      <c r="E39" s="6">
        <f t="shared" si="5"/>
        <v>10089790</v>
      </c>
      <c r="F39" s="6">
        <f t="shared" si="5"/>
        <v>2374720</v>
      </c>
      <c r="G39" s="6">
        <f t="shared" si="5"/>
        <v>1106553</v>
      </c>
      <c r="H39" s="6">
        <f t="shared" si="5"/>
        <v>4533967</v>
      </c>
      <c r="I39" s="6">
        <f t="shared" si="5"/>
        <v>116052</v>
      </c>
      <c r="J39" s="6">
        <f t="shared" si="5"/>
        <v>671597</v>
      </c>
      <c r="K39" s="6">
        <f t="shared" si="5"/>
        <v>1286901</v>
      </c>
      <c r="L39" s="6">
        <f t="shared" si="5"/>
        <v>22719313</v>
      </c>
    </row>
    <row r="40" spans="1:12" ht="4.5" customHeight="1" x14ac:dyDescent="0.2"/>
    <row r="41" spans="1:12" x14ac:dyDescent="0.2">
      <c r="A41" t="s">
        <v>37</v>
      </c>
      <c r="B41">
        <f t="shared" ref="B41:L41" si="6">SUM(B7,B19,B25,B37)</f>
        <v>41000438</v>
      </c>
      <c r="C41">
        <f t="shared" si="6"/>
        <v>31023398</v>
      </c>
      <c r="D41">
        <f t="shared" si="6"/>
        <v>66914963</v>
      </c>
      <c r="E41">
        <f t="shared" si="6"/>
        <v>9977040</v>
      </c>
      <c r="F41">
        <f t="shared" si="6"/>
        <v>2312803</v>
      </c>
      <c r="G41">
        <f t="shared" si="6"/>
        <v>1106409</v>
      </c>
      <c r="H41">
        <f t="shared" si="6"/>
        <v>4533494</v>
      </c>
      <c r="I41">
        <f t="shared" si="6"/>
        <v>116050</v>
      </c>
      <c r="J41">
        <f t="shared" si="6"/>
        <v>671582</v>
      </c>
      <c r="K41">
        <f t="shared" si="6"/>
        <v>1236702</v>
      </c>
      <c r="L41">
        <f t="shared" si="6"/>
        <v>21659426</v>
      </c>
    </row>
  </sheetData>
  <printOptions horizontalCentered="1"/>
  <pageMargins left="0.43307086614173229" right="0.27559055118110237" top="0.59055118110236227" bottom="0.51181102362204722" header="0.27559055118110237" footer="0.51181102362204722"/>
  <pageSetup paperSize="9" orientation="landscape" horizontalDpi="300" verticalDpi="300" r:id="rId1"/>
  <headerFooter>
    <oddHeader>&amp;L&amp;"Arial,Fett"&amp;12GVK&amp;C&amp;"Arial,Fett"&amp;12Datenbankstatistik&amp;R&amp;"Arial,Fett"&amp;12Stand 31. Dezember  2009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pane ySplit="1" topLeftCell="A2" activePane="bottomLeft" state="frozen"/>
      <selection pane="bottomLeft" activeCell="D30" sqref="D30"/>
    </sheetView>
  </sheetViews>
  <sheetFormatPr baseColWidth="10" defaultRowHeight="12.75" x14ac:dyDescent="0.2"/>
  <cols>
    <col min="1" max="1" width="15.7109375" customWidth="1"/>
    <col min="12" max="12" width="11" customWidth="1"/>
  </cols>
  <sheetData>
    <row r="1" spans="1:12" s="2" customFormat="1" ht="38.25" x14ac:dyDescent="0.2">
      <c r="A1" s="4"/>
      <c r="B1" s="5" t="s">
        <v>16</v>
      </c>
      <c r="C1" s="5" t="s">
        <v>17</v>
      </c>
      <c r="D1" s="5" t="s">
        <v>18</v>
      </c>
      <c r="E1" s="11" t="s">
        <v>42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41</v>
      </c>
      <c r="K1" s="5" t="s">
        <v>20</v>
      </c>
      <c r="L1" s="5" t="s">
        <v>38</v>
      </c>
    </row>
    <row r="2" spans="1:12" s="2" customFormat="1" x14ac:dyDescent="0.2">
      <c r="A2" s="3" t="s">
        <v>11</v>
      </c>
    </row>
    <row r="3" spans="1:12" x14ac:dyDescent="0.2">
      <c r="A3" s="1" t="s">
        <v>5</v>
      </c>
      <c r="B3">
        <f>'31.12.2009'!B3-'31.12.2008'!B3</f>
        <v>998226</v>
      </c>
      <c r="C3">
        <f>'31.12.2009'!C3-'31.12.2008'!C3</f>
        <v>455314</v>
      </c>
      <c r="D3">
        <f>'31.12.2009'!D3-'31.12.2008'!D3</f>
        <v>1413361</v>
      </c>
      <c r="E3">
        <f>'31.12.2009'!E3-'31.12.2008'!E3</f>
        <v>542912</v>
      </c>
      <c r="F3">
        <f>'31.12.2009'!F3-'31.12.2008'!F3</f>
        <v>38266</v>
      </c>
      <c r="G3">
        <f>'31.12.2009'!G3-'31.12.2008'!G3</f>
        <v>84058</v>
      </c>
      <c r="H3">
        <f>'31.12.2009'!H3-'31.12.2008'!H3</f>
        <v>271728</v>
      </c>
      <c r="I3">
        <f>'31.12.2009'!I3-'31.12.2008'!I3</f>
        <v>0</v>
      </c>
      <c r="J3">
        <f>'31.12.2009'!J3-'31.12.2008'!J3</f>
        <v>125795</v>
      </c>
      <c r="K3">
        <f>'31.12.2009'!K3-'31.12.2008'!K3</f>
        <v>23065</v>
      </c>
      <c r="L3">
        <f>'31.12.2009'!L3-'31.12.2008'!L3</f>
        <v>174913</v>
      </c>
    </row>
    <row r="4" spans="1:12" x14ac:dyDescent="0.2">
      <c r="A4" s="1" t="s">
        <v>33</v>
      </c>
      <c r="B4">
        <f>'31.12.2009'!B4-'31.12.2008'!B4</f>
        <v>45755</v>
      </c>
      <c r="C4">
        <f>'31.12.2009'!C4-'31.12.2008'!C4</f>
        <v>45368</v>
      </c>
      <c r="D4">
        <f>'31.12.2009'!D4-'31.12.2008'!D4</f>
        <v>117265</v>
      </c>
      <c r="E4">
        <f>'31.12.2009'!E4-'31.12.2008'!E4</f>
        <v>387</v>
      </c>
      <c r="F4">
        <f>'31.12.2009'!F4-'31.12.2008'!F4</f>
        <v>46</v>
      </c>
      <c r="G4">
        <f>'31.12.2009'!G4-'31.12.2008'!G4</f>
        <v>12</v>
      </c>
      <c r="H4">
        <f>'31.12.2009'!H4-'31.12.2008'!H4</f>
        <v>40</v>
      </c>
      <c r="I4">
        <f>'31.12.2009'!I4-'31.12.2008'!I4</f>
        <v>0</v>
      </c>
      <c r="J4">
        <f>'31.12.2009'!J4-'31.12.2008'!J4</f>
        <v>10</v>
      </c>
      <c r="K4">
        <f>'31.12.2009'!K4-'31.12.2008'!K4</f>
        <v>279</v>
      </c>
      <c r="L4">
        <f>'31.12.2009'!L4-'31.12.2008'!L4</f>
        <v>26610</v>
      </c>
    </row>
    <row r="5" spans="1:12" x14ac:dyDescent="0.2">
      <c r="A5" s="1" t="s">
        <v>6</v>
      </c>
      <c r="B5">
        <f>'31.12.2009'!B5-'31.12.2008'!B5</f>
        <v>30874</v>
      </c>
      <c r="C5">
        <f>'31.12.2009'!C5-'31.12.2008'!C5</f>
        <v>33389</v>
      </c>
      <c r="D5">
        <f>'31.12.2009'!D5-'31.12.2008'!D5</f>
        <v>164900</v>
      </c>
      <c r="E5">
        <f>'31.12.2009'!E5-'31.12.2008'!E5</f>
        <v>-2515</v>
      </c>
      <c r="F5">
        <f>'31.12.2009'!F5-'31.12.2008'!F5</f>
        <v>-2922</v>
      </c>
      <c r="G5">
        <f>'31.12.2009'!G5-'31.12.2008'!G5</f>
        <v>13</v>
      </c>
      <c r="H5">
        <f>'31.12.2009'!H5-'31.12.2008'!H5</f>
        <v>10</v>
      </c>
      <c r="I5">
        <f>'31.12.2009'!I5-'31.12.2008'!I5</f>
        <v>0</v>
      </c>
      <c r="J5">
        <f>'31.12.2009'!J5-'31.12.2008'!J5</f>
        <v>4</v>
      </c>
      <c r="K5">
        <f>'31.12.2009'!K5-'31.12.2008'!K5</f>
        <v>380</v>
      </c>
      <c r="L5">
        <f>'31.12.2009'!L5-'31.12.2008'!L5</f>
        <v>872</v>
      </c>
    </row>
    <row r="6" spans="1:12" x14ac:dyDescent="0.2">
      <c r="A6" s="1" t="s">
        <v>7</v>
      </c>
      <c r="B6">
        <f>'31.12.2009'!B6-'31.12.2008'!B6</f>
        <v>-129</v>
      </c>
      <c r="C6">
        <f>'31.12.2009'!C6-'31.12.2008'!C6</f>
        <v>-131</v>
      </c>
      <c r="D6">
        <f>'31.12.2009'!D6-'31.12.2008'!D6</f>
        <v>-139</v>
      </c>
      <c r="E6">
        <f>'31.12.2009'!E6-'31.12.2008'!E6</f>
        <v>2</v>
      </c>
      <c r="F6">
        <f>'31.12.2009'!F6-'31.12.2008'!F6</f>
        <v>0</v>
      </c>
      <c r="G6">
        <f>'31.12.2009'!G6-'31.12.2008'!G6</f>
        <v>0</v>
      </c>
      <c r="H6">
        <f>'31.12.2009'!H6-'31.12.2008'!H6</f>
        <v>0</v>
      </c>
      <c r="I6">
        <f>'31.12.2009'!I6-'31.12.2008'!I6</f>
        <v>0</v>
      </c>
      <c r="J6">
        <f>'31.12.2009'!J6-'31.12.2008'!J6</f>
        <v>0</v>
      </c>
      <c r="K6">
        <f>'31.12.2009'!K6-'31.12.2008'!K6</f>
        <v>2</v>
      </c>
      <c r="L6">
        <f>'31.12.2009'!L6-'31.12.2008'!L6</f>
        <v>-133</v>
      </c>
    </row>
    <row r="7" spans="1:12" x14ac:dyDescent="0.2">
      <c r="A7" s="1"/>
      <c r="B7" s="7">
        <f t="shared" ref="B7:L7" si="0">SUM(B3:B6)</f>
        <v>1074726</v>
      </c>
      <c r="C7" s="7">
        <f t="shared" si="0"/>
        <v>533940</v>
      </c>
      <c r="D7" s="7">
        <f t="shared" si="0"/>
        <v>1695387</v>
      </c>
      <c r="E7" s="7">
        <f t="shared" si="0"/>
        <v>540786</v>
      </c>
      <c r="F7" s="7">
        <f t="shared" si="0"/>
        <v>35390</v>
      </c>
      <c r="G7" s="7">
        <f t="shared" si="0"/>
        <v>84083</v>
      </c>
      <c r="H7" s="7">
        <f t="shared" si="0"/>
        <v>271778</v>
      </c>
      <c r="I7" s="7">
        <f t="shared" si="0"/>
        <v>0</v>
      </c>
      <c r="J7" s="7">
        <f>SUM(J3:J6)</f>
        <v>125809</v>
      </c>
      <c r="K7" s="7">
        <f t="shared" si="0"/>
        <v>23726</v>
      </c>
      <c r="L7" s="7">
        <f t="shared" si="0"/>
        <v>202262</v>
      </c>
    </row>
    <row r="8" spans="1:12" ht="7.5" customHeight="1" x14ac:dyDescent="0.2">
      <c r="A8" s="1"/>
    </row>
    <row r="9" spans="1:12" x14ac:dyDescent="0.2">
      <c r="A9" s="1" t="s">
        <v>12</v>
      </c>
    </row>
    <row r="10" spans="1:12" x14ac:dyDescent="0.2">
      <c r="A10" t="s">
        <v>8</v>
      </c>
      <c r="B10">
        <f>'31.12.2009'!B10-'31.12.2008'!B10</f>
        <v>18853</v>
      </c>
      <c r="C10">
        <f>'31.12.2009'!C10-'31.12.2008'!C10</f>
        <v>19417</v>
      </c>
      <c r="D10">
        <f>'31.12.2009'!D10-'31.12.2008'!D10</f>
        <v>87128</v>
      </c>
      <c r="E10">
        <f>'31.12.2009'!E10-'31.12.2008'!E10</f>
        <v>-564</v>
      </c>
      <c r="F10">
        <f>'31.12.2009'!F10-'31.12.2008'!F10</f>
        <v>-675</v>
      </c>
      <c r="G10">
        <f>'31.12.2009'!G10-'31.12.2008'!G10</f>
        <v>9</v>
      </c>
      <c r="H10">
        <f>'31.12.2009'!H10-'31.12.2008'!H10</f>
        <v>35</v>
      </c>
      <c r="I10">
        <f>'31.12.2009'!I10-'31.12.2008'!I10</f>
        <v>1</v>
      </c>
      <c r="J10">
        <f>'31.12.2009'!J10-'31.12.2008'!J10</f>
        <v>7</v>
      </c>
      <c r="K10">
        <f>'31.12.2009'!K10-'31.12.2008'!K10</f>
        <v>59</v>
      </c>
      <c r="L10">
        <f>'31.12.2009'!L10-'31.12.2008'!L10</f>
        <v>3617</v>
      </c>
    </row>
    <row r="11" spans="1:12" x14ac:dyDescent="0.2">
      <c r="A11" s="1" t="s">
        <v>9</v>
      </c>
      <c r="B11">
        <f>'31.12.2009'!B11-'31.12.2008'!B11</f>
        <v>-1723</v>
      </c>
      <c r="C11">
        <f>'31.12.2009'!C11-'31.12.2008'!C11</f>
        <v>-1720</v>
      </c>
      <c r="D11">
        <f>'31.12.2009'!D11-'31.12.2008'!D11</f>
        <v>-1720</v>
      </c>
      <c r="E11">
        <f>'31.12.2009'!E11-'31.12.2008'!E11</f>
        <v>-3</v>
      </c>
      <c r="F11">
        <f>'31.12.2009'!F11-'31.12.2008'!F11</f>
        <v>0</v>
      </c>
      <c r="G11">
        <f>'31.12.2009'!G11-'31.12.2008'!G11</f>
        <v>0</v>
      </c>
      <c r="H11">
        <f>'31.12.2009'!H11-'31.12.2008'!H11</f>
        <v>0</v>
      </c>
      <c r="I11">
        <f>'31.12.2009'!I11-'31.12.2008'!I11</f>
        <v>0</v>
      </c>
      <c r="J11">
        <f>'31.12.2009'!J11-'31.12.2008'!J11</f>
        <v>0</v>
      </c>
      <c r="K11">
        <f>'31.12.2009'!K11-'31.12.2008'!K11</f>
        <v>-3</v>
      </c>
      <c r="L11">
        <f>'31.12.2009'!L11-'31.12.2008'!L11</f>
        <v>-1720</v>
      </c>
    </row>
    <row r="12" spans="1:12" x14ac:dyDescent="0.2">
      <c r="A12" s="1" t="s">
        <v>10</v>
      </c>
      <c r="B12">
        <f>'31.12.2009'!B12-'31.12.2008'!B12</f>
        <v>51665</v>
      </c>
      <c r="C12">
        <f>'31.12.2009'!C12-'31.12.2008'!C12</f>
        <v>52088</v>
      </c>
      <c r="D12">
        <f>'31.12.2009'!D12-'31.12.2008'!D12</f>
        <v>103558</v>
      </c>
      <c r="E12">
        <f>'31.12.2009'!E12-'31.12.2008'!E12</f>
        <v>-423</v>
      </c>
      <c r="F12">
        <f>'31.12.2009'!F12-'31.12.2008'!F12</f>
        <v>0</v>
      </c>
      <c r="G12">
        <f>'31.12.2009'!G12-'31.12.2008'!G12</f>
        <v>0</v>
      </c>
      <c r="H12">
        <f>'31.12.2009'!H12-'31.12.2008'!H12</f>
        <v>0</v>
      </c>
      <c r="I12">
        <f>'31.12.2009'!I12-'31.12.2008'!I12</f>
        <v>0</v>
      </c>
      <c r="J12">
        <f>'31.12.2009'!J12-'31.12.2008'!J12</f>
        <v>0</v>
      </c>
      <c r="K12">
        <f>'31.12.2009'!K12-'31.12.2008'!K12</f>
        <v>-423</v>
      </c>
      <c r="L12">
        <f>'31.12.2009'!L12-'31.12.2008'!L12</f>
        <v>34036</v>
      </c>
    </row>
    <row r="13" spans="1:12" x14ac:dyDescent="0.2">
      <c r="A13" s="1"/>
      <c r="B13" s="7">
        <f t="shared" ref="B13:L13" si="1">SUM(B10:B12)</f>
        <v>68795</v>
      </c>
      <c r="C13" s="7">
        <f t="shared" si="1"/>
        <v>69785</v>
      </c>
      <c r="D13" s="7">
        <f t="shared" si="1"/>
        <v>188966</v>
      </c>
      <c r="E13" s="7">
        <f t="shared" si="1"/>
        <v>-990</v>
      </c>
      <c r="F13" s="7">
        <f t="shared" si="1"/>
        <v>-675</v>
      </c>
      <c r="G13" s="7">
        <f t="shared" si="1"/>
        <v>9</v>
      </c>
      <c r="H13" s="7">
        <f t="shared" si="1"/>
        <v>35</v>
      </c>
      <c r="I13" s="7">
        <f t="shared" si="1"/>
        <v>1</v>
      </c>
      <c r="J13" s="7">
        <f>SUM(J10:J12)</f>
        <v>7</v>
      </c>
      <c r="K13" s="7">
        <f t="shared" si="1"/>
        <v>-367</v>
      </c>
      <c r="L13" s="7">
        <f t="shared" si="1"/>
        <v>35933</v>
      </c>
    </row>
    <row r="14" spans="1:12" ht="7.5" customHeight="1" x14ac:dyDescent="0.2">
      <c r="A14" s="1"/>
    </row>
    <row r="15" spans="1:12" x14ac:dyDescent="0.2">
      <c r="A15" s="1" t="s">
        <v>13</v>
      </c>
    </row>
    <row r="16" spans="1:12" x14ac:dyDescent="0.2">
      <c r="A16" s="1" t="s">
        <v>25</v>
      </c>
      <c r="B16">
        <f>'31.12.2009'!B16-'31.12.2008'!B16</f>
        <v>-9888</v>
      </c>
      <c r="C16">
        <f>'31.12.2009'!C16-'31.12.2008'!C16</f>
        <v>-3437</v>
      </c>
      <c r="D16">
        <f>'31.12.2009'!D16-'31.12.2008'!D16</f>
        <v>-3642</v>
      </c>
      <c r="E16">
        <f>'31.12.2009'!E16-'31.12.2008'!E16</f>
        <v>-6451</v>
      </c>
      <c r="F16">
        <f>'31.12.2009'!F16-'31.12.2008'!F16</f>
        <v>-1</v>
      </c>
      <c r="G16">
        <f>'31.12.2009'!G16-'31.12.2008'!G16</f>
        <v>0</v>
      </c>
      <c r="H16">
        <f>'31.12.2009'!H16-'31.12.2008'!H16</f>
        <v>0</v>
      </c>
      <c r="I16">
        <f>'31.12.2009'!I16-'31.12.2008'!I16</f>
        <v>0</v>
      </c>
      <c r="J16">
        <f>'31.12.2009'!J16-'31.12.2008'!J16</f>
        <v>0</v>
      </c>
      <c r="K16">
        <f>'31.12.2009'!K16-'31.12.2008'!K16</f>
        <v>-6450</v>
      </c>
      <c r="L16">
        <f>'31.12.2009'!L16-'31.12.2008'!L16</f>
        <v>-3272</v>
      </c>
    </row>
    <row r="17" spans="1:12" x14ac:dyDescent="0.2">
      <c r="A17" s="1" t="s">
        <v>26</v>
      </c>
      <c r="B17">
        <f>'31.12.2009'!B17-'31.12.2008'!B17</f>
        <v>-24066</v>
      </c>
      <c r="C17">
        <f>'31.12.2009'!C17-'31.12.2008'!C17</f>
        <v>-22534</v>
      </c>
      <c r="D17">
        <f>'31.12.2009'!D17-'31.12.2008'!D17</f>
        <v>-31987</v>
      </c>
      <c r="E17">
        <f>'31.12.2009'!E17-'31.12.2008'!E17</f>
        <v>-1532</v>
      </c>
      <c r="F17">
        <f>'31.12.2009'!F17-'31.12.2008'!F17</f>
        <v>-2</v>
      </c>
      <c r="G17">
        <f>'31.12.2009'!G17-'31.12.2008'!G17</f>
        <v>0</v>
      </c>
      <c r="H17">
        <f>'31.12.2009'!H17-'31.12.2008'!H17</f>
        <v>1</v>
      </c>
      <c r="I17">
        <f>'31.12.2009'!I17-'31.12.2008'!I17</f>
        <v>0</v>
      </c>
      <c r="J17">
        <f>'31.12.2009'!J17-'31.12.2008'!J17</f>
        <v>0</v>
      </c>
      <c r="K17">
        <f>'31.12.2009'!K17-'31.12.2008'!K17</f>
        <v>-1531</v>
      </c>
      <c r="L17">
        <f>'31.12.2009'!L17-'31.12.2008'!L17</f>
        <v>-19671</v>
      </c>
    </row>
    <row r="18" spans="1:12" x14ac:dyDescent="0.2">
      <c r="A18" t="s">
        <v>24</v>
      </c>
      <c r="B18">
        <f>'31.12.2009'!B18-'31.12.2008'!B18</f>
        <v>14</v>
      </c>
      <c r="C18">
        <f>'31.12.2009'!C18-'31.12.2008'!C18</f>
        <v>-23</v>
      </c>
      <c r="D18">
        <f>'31.12.2009'!D18-'31.12.2008'!D18</f>
        <v>-23</v>
      </c>
      <c r="E18">
        <f>'31.12.2009'!E18-'31.12.2008'!E18</f>
        <v>37</v>
      </c>
      <c r="F18">
        <f>'31.12.2009'!F18-'31.12.2008'!F18</f>
        <v>0</v>
      </c>
      <c r="G18">
        <f>'31.12.2009'!G18-'31.12.2008'!G18</f>
        <v>0</v>
      </c>
      <c r="H18">
        <f>'31.12.2009'!H18-'31.12.2008'!H18</f>
        <v>0</v>
      </c>
      <c r="I18">
        <f>'31.12.2009'!I18-'31.12.2008'!I18</f>
        <v>0</v>
      </c>
      <c r="J18">
        <f>'31.12.2009'!J18-'31.12.2008'!J18</f>
        <v>0</v>
      </c>
      <c r="K18">
        <f>'31.12.2009'!K18-'31.12.2008'!K18</f>
        <v>37</v>
      </c>
      <c r="L18">
        <f>'31.12.2009'!L18-'31.12.2008'!L18</f>
        <v>-24</v>
      </c>
    </row>
    <row r="19" spans="1:12" x14ac:dyDescent="0.2">
      <c r="A19" s="1"/>
      <c r="B19" s="7">
        <f t="shared" ref="B19:L19" si="2">SUM(B16:B18)</f>
        <v>-33940</v>
      </c>
      <c r="C19" s="7">
        <f t="shared" si="2"/>
        <v>-25994</v>
      </c>
      <c r="D19" s="7">
        <f t="shared" si="2"/>
        <v>-35652</v>
      </c>
      <c r="E19" s="7">
        <f t="shared" si="2"/>
        <v>-7946</v>
      </c>
      <c r="F19" s="7">
        <f t="shared" si="2"/>
        <v>-3</v>
      </c>
      <c r="G19" s="7">
        <f t="shared" si="2"/>
        <v>0</v>
      </c>
      <c r="H19" s="7">
        <f t="shared" si="2"/>
        <v>1</v>
      </c>
      <c r="I19" s="7">
        <f t="shared" si="2"/>
        <v>0</v>
      </c>
      <c r="J19" s="7">
        <f>SUM(J16:J18)</f>
        <v>0</v>
      </c>
      <c r="K19" s="7">
        <f t="shared" si="2"/>
        <v>-7944</v>
      </c>
      <c r="L19" s="7">
        <f t="shared" si="2"/>
        <v>-22967</v>
      </c>
    </row>
    <row r="20" spans="1:12" ht="7.5" customHeight="1" x14ac:dyDescent="0.2">
      <c r="A20" s="1"/>
    </row>
    <row r="21" spans="1:12" x14ac:dyDescent="0.2">
      <c r="A21" s="1" t="s">
        <v>14</v>
      </c>
    </row>
    <row r="22" spans="1:12" x14ac:dyDescent="0.2">
      <c r="A22" s="1" t="s">
        <v>25</v>
      </c>
      <c r="B22">
        <f>'31.12.2009'!B22-'31.12.2008'!B22</f>
        <v>29987</v>
      </c>
      <c r="C22">
        <f>'31.12.2009'!C22-'31.12.2008'!C22</f>
        <v>27430</v>
      </c>
      <c r="D22">
        <f>'31.12.2009'!D22-'31.12.2008'!D22</f>
        <v>19402</v>
      </c>
      <c r="E22">
        <f>'31.12.2009'!E22-'31.12.2008'!E22</f>
        <v>2557</v>
      </c>
      <c r="F22">
        <f>'31.12.2009'!F22-'31.12.2008'!F22</f>
        <v>0</v>
      </c>
      <c r="G22">
        <f>'31.12.2009'!G22-'31.12.2008'!G22</f>
        <v>0</v>
      </c>
      <c r="H22">
        <f>'31.12.2009'!H22-'31.12.2008'!H22</f>
        <v>0</v>
      </c>
      <c r="I22">
        <f>'31.12.2009'!I22-'31.12.2008'!I22</f>
        <v>2557</v>
      </c>
      <c r="J22">
        <f>'31.12.2009'!J22-'31.12.2008'!J22</f>
        <v>0</v>
      </c>
      <c r="K22">
        <f>'31.12.2009'!K22-'31.12.2008'!K22</f>
        <v>0</v>
      </c>
      <c r="L22">
        <f>'31.12.2009'!L22-'31.12.2008'!L22</f>
        <v>22863</v>
      </c>
    </row>
    <row r="23" spans="1:12" ht="12" customHeight="1" x14ac:dyDescent="0.2">
      <c r="A23" s="1" t="s">
        <v>26</v>
      </c>
      <c r="B23">
        <f>'31.12.2009'!B23-'31.12.2008'!B23</f>
        <v>12452</v>
      </c>
      <c r="C23">
        <f>'31.12.2009'!C23-'31.12.2008'!C23</f>
        <v>10089</v>
      </c>
      <c r="D23">
        <f>'31.12.2009'!D23-'31.12.2008'!D23</f>
        <v>41159</v>
      </c>
      <c r="E23">
        <f>'31.12.2009'!E23-'31.12.2008'!E23</f>
        <v>2363</v>
      </c>
      <c r="F23">
        <f>'31.12.2009'!F23-'31.12.2008'!F23</f>
        <v>0</v>
      </c>
      <c r="G23">
        <f>'31.12.2009'!G23-'31.12.2008'!G23</f>
        <v>0</v>
      </c>
      <c r="H23">
        <f>'31.12.2009'!H23-'31.12.2008'!H23</f>
        <v>0</v>
      </c>
      <c r="I23">
        <f>'31.12.2009'!I23-'31.12.2008'!I23</f>
        <v>2363</v>
      </c>
      <c r="J23">
        <f>'31.12.2009'!J23-'31.12.2008'!J23</f>
        <v>0</v>
      </c>
      <c r="K23">
        <f>'31.12.2009'!K23-'31.12.2008'!K23</f>
        <v>0</v>
      </c>
      <c r="L23">
        <f>'31.12.2009'!L23-'31.12.2008'!L23</f>
        <v>5351</v>
      </c>
    </row>
    <row r="24" spans="1:12" x14ac:dyDescent="0.2">
      <c r="A24" t="s">
        <v>24</v>
      </c>
      <c r="B24">
        <f>'31.12.2009'!B24-'31.12.2008'!B24</f>
        <v>11365</v>
      </c>
      <c r="C24">
        <f>'31.12.2009'!C24-'31.12.2008'!C24</f>
        <v>13307</v>
      </c>
      <c r="D24">
        <f>'31.12.2009'!D24-'31.12.2008'!D24</f>
        <v>664041</v>
      </c>
      <c r="E24">
        <f>'31.12.2009'!E24-'31.12.2008'!E24</f>
        <v>-1942</v>
      </c>
      <c r="F24">
        <f>'31.12.2009'!F24-'31.12.2008'!F24</f>
        <v>0</v>
      </c>
      <c r="G24">
        <f>'31.12.2009'!G24-'31.12.2008'!G24</f>
        <v>0</v>
      </c>
      <c r="H24">
        <f>'31.12.2009'!H24-'31.12.2008'!H24</f>
        <v>0</v>
      </c>
      <c r="I24">
        <f>'31.12.2009'!I24-'31.12.2008'!I24</f>
        <v>-1942</v>
      </c>
      <c r="J24">
        <f>'31.12.2009'!J24-'31.12.2008'!J24</f>
        <v>0</v>
      </c>
      <c r="K24">
        <f>'31.12.2009'!K24-'31.12.2008'!K24</f>
        <v>0</v>
      </c>
      <c r="L24">
        <f>'31.12.2009'!L24-'31.12.2008'!L24</f>
        <v>1822</v>
      </c>
    </row>
    <row r="25" spans="1:12" x14ac:dyDescent="0.2">
      <c r="A25" s="1"/>
      <c r="B25" s="7">
        <f t="shared" ref="B25:L25" si="3">SUM(B22:B24)</f>
        <v>53804</v>
      </c>
      <c r="C25" s="7">
        <f t="shared" si="3"/>
        <v>50826</v>
      </c>
      <c r="D25" s="7">
        <f t="shared" si="3"/>
        <v>724602</v>
      </c>
      <c r="E25" s="7">
        <f t="shared" si="3"/>
        <v>2978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2978</v>
      </c>
      <c r="J25" s="7">
        <f>SUM(J22:J24)</f>
        <v>0</v>
      </c>
      <c r="K25" s="7">
        <f t="shared" si="3"/>
        <v>0</v>
      </c>
      <c r="L25" s="7">
        <f t="shared" si="3"/>
        <v>30036</v>
      </c>
    </row>
    <row r="26" spans="1:12" ht="7.5" customHeight="1" x14ac:dyDescent="0.2">
      <c r="A26" s="1"/>
    </row>
    <row r="27" spans="1:12" x14ac:dyDescent="0.2">
      <c r="A27" s="1" t="s">
        <v>15</v>
      </c>
    </row>
    <row r="28" spans="1:12" x14ac:dyDescent="0.2">
      <c r="A28" s="1" t="s">
        <v>40</v>
      </c>
      <c r="B28">
        <f>'31.12.2009'!B28-'31.12.2008'!B28</f>
        <v>119108</v>
      </c>
      <c r="C28">
        <f>'31.12.2009'!C28-'31.12.2008'!C28</f>
        <v>118900</v>
      </c>
      <c r="D28">
        <f>'31.12.2009'!D28-'31.12.2008'!D28</f>
        <v>205975</v>
      </c>
      <c r="E28">
        <f>'31.12.2009'!E28-'31.12.2008'!E28</f>
        <v>208</v>
      </c>
      <c r="F28">
        <f>'31.12.2009'!F28-'31.12.2008'!F28</f>
        <v>10</v>
      </c>
      <c r="G28">
        <f>'31.12.2009'!G28-'31.12.2008'!G28</f>
        <v>6</v>
      </c>
      <c r="H28">
        <f>'31.12.2009'!H28-'31.12.2008'!H28</f>
        <v>3</v>
      </c>
      <c r="I28">
        <f>'31.12.2009'!I28-'31.12.2008'!I28</f>
        <v>0</v>
      </c>
      <c r="J28">
        <f>'31.12.2009'!J28-'31.12.2008'!J28</f>
        <v>3</v>
      </c>
      <c r="K28">
        <f>'31.12.2009'!K28-'31.12.2008'!K28</f>
        <v>186</v>
      </c>
      <c r="L28">
        <f>'31.12.2009'!L28-'31.12.2008'!L28</f>
        <v>77079</v>
      </c>
    </row>
    <row r="29" spans="1:12" x14ac:dyDescent="0.2">
      <c r="A29" s="1" t="s">
        <v>34</v>
      </c>
      <c r="B29">
        <f>'31.12.2009'!B29-'31.12.2008'!B29</f>
        <v>-33172</v>
      </c>
      <c r="C29">
        <f>'31.12.2009'!C29-'31.12.2008'!C29</f>
        <v>-35991</v>
      </c>
      <c r="D29">
        <f>'31.12.2009'!D29-'31.12.2008'!D29</f>
        <v>-35775</v>
      </c>
      <c r="E29">
        <f>'31.12.2009'!E29-'31.12.2008'!E29</f>
        <v>2819</v>
      </c>
      <c r="F29">
        <f>'31.12.2009'!F29-'31.12.2008'!F29</f>
        <v>0</v>
      </c>
      <c r="G29">
        <f>'31.12.2009'!G29-'31.12.2008'!G29</f>
        <v>0</v>
      </c>
      <c r="H29">
        <f>'31.12.2009'!H29-'31.12.2008'!H29</f>
        <v>0</v>
      </c>
      <c r="I29">
        <f>'31.12.2009'!I29-'31.12.2008'!I29</f>
        <v>5</v>
      </c>
      <c r="J29">
        <f>'31.12.2009'!J29-'31.12.2008'!J29</f>
        <v>0</v>
      </c>
      <c r="K29">
        <f>'31.12.2009'!K29-'31.12.2008'!K29</f>
        <v>2814</v>
      </c>
      <c r="L29">
        <f>'31.12.2009'!L29-'31.12.2008'!L29</f>
        <v>-36184</v>
      </c>
    </row>
    <row r="30" spans="1:12" x14ac:dyDescent="0.2">
      <c r="A30" s="1" t="s">
        <v>22</v>
      </c>
      <c r="B30">
        <f>'31.12.2009'!B30-'31.12.2008'!B30</f>
        <v>378930</v>
      </c>
      <c r="C30">
        <f>'31.12.2009'!C30-'31.12.2008'!C30</f>
        <v>378364</v>
      </c>
      <c r="D30">
        <f>'31.12.2009'!D30-'31.12.2008'!D30</f>
        <v>454665</v>
      </c>
      <c r="E30">
        <f>'31.12.2009'!E30-'31.12.2008'!E30</f>
        <v>566</v>
      </c>
      <c r="F30">
        <f>'31.12.2009'!F30-'31.12.2008'!F30</f>
        <v>0</v>
      </c>
      <c r="G30">
        <f>'31.12.2009'!G30-'31.12.2008'!G30</f>
        <v>0</v>
      </c>
      <c r="H30">
        <f>'31.12.2009'!H30-'31.12.2008'!H30</f>
        <v>0</v>
      </c>
      <c r="I30">
        <f>'31.12.2009'!I30-'31.12.2008'!I30</f>
        <v>0</v>
      </c>
      <c r="J30">
        <f>'31.12.2009'!J30-'31.12.2008'!J30</f>
        <v>0</v>
      </c>
      <c r="K30">
        <f>'31.12.2009'!K30-'31.12.2008'!K30</f>
        <v>566</v>
      </c>
      <c r="L30">
        <f>'31.12.2009'!L30-'31.12.2008'!L30</f>
        <v>319110</v>
      </c>
    </row>
    <row r="31" spans="1:12" x14ac:dyDescent="0.2">
      <c r="A31" s="1" t="s">
        <v>23</v>
      </c>
      <c r="B31">
        <f>'31.12.2009'!B31-'31.12.2008'!B31</f>
        <v>165888</v>
      </c>
      <c r="C31">
        <f>'31.12.2009'!C31-'31.12.2008'!C31</f>
        <v>93902</v>
      </c>
      <c r="D31">
        <f>'31.12.2009'!D31-'31.12.2008'!D31</f>
        <v>335497</v>
      </c>
      <c r="E31">
        <f>'31.12.2009'!E31-'31.12.2008'!E31</f>
        <v>71986</v>
      </c>
      <c r="F31">
        <f>'31.12.2009'!F31-'31.12.2008'!F31</f>
        <v>3180</v>
      </c>
      <c r="G31">
        <f>'31.12.2009'!G31-'31.12.2008'!G31</f>
        <v>749</v>
      </c>
      <c r="H31">
        <f>'31.12.2009'!H31-'31.12.2008'!H31</f>
        <v>3575</v>
      </c>
      <c r="I31">
        <f>'31.12.2009'!I31-'31.12.2008'!I31</f>
        <v>0</v>
      </c>
      <c r="J31">
        <f>'31.12.2009'!J31-'31.12.2008'!J31</f>
        <v>20892</v>
      </c>
      <c r="K31">
        <f>'31.12.2009'!K31-'31.12.2008'!K31</f>
        <v>43590</v>
      </c>
      <c r="L31">
        <f>'31.12.2009'!L31-'31.12.2008'!L31</f>
        <v>63851</v>
      </c>
    </row>
    <row r="32" spans="1:12" x14ac:dyDescent="0.2">
      <c r="A32" s="1" t="s">
        <v>27</v>
      </c>
      <c r="B32">
        <f>'31.12.2009'!B32-'31.12.2008'!B32</f>
        <v>25728</v>
      </c>
      <c r="C32">
        <f>'31.12.2009'!C32-'31.12.2008'!C32</f>
        <v>21907</v>
      </c>
      <c r="D32">
        <f>'31.12.2009'!D32-'31.12.2008'!D32</f>
        <v>24813</v>
      </c>
      <c r="E32">
        <f>'31.12.2009'!E32-'31.12.2008'!E32</f>
        <v>3821</v>
      </c>
      <c r="F32">
        <f>'31.12.2009'!F32-'31.12.2008'!F32</f>
        <v>83</v>
      </c>
      <c r="G32">
        <f>'31.12.2009'!G32-'31.12.2008'!G32</f>
        <v>8</v>
      </c>
      <c r="H32">
        <f>'31.12.2009'!H32-'31.12.2008'!H32</f>
        <v>4063</v>
      </c>
      <c r="I32">
        <f>'31.12.2009'!I32-'31.12.2008'!I32</f>
        <v>14</v>
      </c>
      <c r="J32">
        <f>'31.12.2009'!J32-'31.12.2008'!J32</f>
        <v>-19</v>
      </c>
      <c r="K32">
        <f>'31.12.2009'!K32-'31.12.2008'!K32</f>
        <v>-328</v>
      </c>
      <c r="L32">
        <f>'31.12.2009'!L32-'31.12.2008'!L32</f>
        <v>20766</v>
      </c>
    </row>
    <row r="33" spans="1:12" x14ac:dyDescent="0.2">
      <c r="A33" s="1" t="s">
        <v>28</v>
      </c>
      <c r="B33">
        <f>'31.12.2009'!B33-'31.12.2008'!B33</f>
        <v>22199</v>
      </c>
      <c r="C33">
        <f>'31.12.2009'!C33-'31.12.2008'!C33</f>
        <v>20071</v>
      </c>
      <c r="D33">
        <f>'31.12.2009'!D33-'31.12.2008'!D33</f>
        <v>34245</v>
      </c>
      <c r="E33">
        <f>'31.12.2009'!E33-'31.12.2008'!E33</f>
        <v>2128</v>
      </c>
      <c r="F33">
        <f>'31.12.2009'!F33-'31.12.2008'!F33</f>
        <v>1367</v>
      </c>
      <c r="G33">
        <f>'31.12.2009'!G33-'31.12.2008'!G33</f>
        <v>22</v>
      </c>
      <c r="H33">
        <f>'31.12.2009'!H33-'31.12.2008'!H33</f>
        <v>7</v>
      </c>
      <c r="I33">
        <f>'31.12.2009'!I33-'31.12.2008'!I33</f>
        <v>0</v>
      </c>
      <c r="J33">
        <f>'31.12.2009'!J33-'31.12.2008'!J33</f>
        <v>695</v>
      </c>
      <c r="K33">
        <f>'31.12.2009'!K33-'31.12.2008'!K33</f>
        <v>37</v>
      </c>
      <c r="L33">
        <f>'31.12.2009'!L33-'31.12.2008'!L33</f>
        <v>13706</v>
      </c>
    </row>
    <row r="34" spans="1:12" x14ac:dyDescent="0.2">
      <c r="A34" s="1" t="s">
        <v>30</v>
      </c>
      <c r="B34">
        <f>'31.12.2009'!B34-'31.12.2008'!B34</f>
        <v>25272</v>
      </c>
      <c r="C34">
        <f>'31.12.2009'!C34-'31.12.2008'!C34</f>
        <v>16803</v>
      </c>
      <c r="D34">
        <f>'31.12.2009'!D34-'31.12.2008'!D34</f>
        <v>33311</v>
      </c>
      <c r="E34">
        <f>'31.12.2009'!E34-'31.12.2008'!E34</f>
        <v>8469</v>
      </c>
      <c r="F34">
        <f>'31.12.2009'!F34-'31.12.2008'!F34</f>
        <v>3497</v>
      </c>
      <c r="G34">
        <f>'31.12.2009'!G34-'31.12.2008'!G34</f>
        <v>39</v>
      </c>
      <c r="H34">
        <f>'31.12.2009'!H34-'31.12.2008'!H34</f>
        <v>0</v>
      </c>
      <c r="I34">
        <f>'31.12.2009'!I34-'31.12.2008'!I34</f>
        <v>0</v>
      </c>
      <c r="J34">
        <f>'31.12.2009'!J34-'31.12.2008'!J34</f>
        <v>4581</v>
      </c>
      <c r="K34">
        <f>'31.12.2009'!K34-'31.12.2008'!K34</f>
        <v>352</v>
      </c>
      <c r="L34">
        <f>'31.12.2009'!L34-'31.12.2008'!L34</f>
        <v>9441</v>
      </c>
    </row>
    <row r="35" spans="1:12" x14ac:dyDescent="0.2">
      <c r="A35" s="1" t="s">
        <v>31</v>
      </c>
      <c r="B35">
        <f>'31.12.2009'!B35-'31.12.2008'!B35</f>
        <v>22017</v>
      </c>
      <c r="C35">
        <f>'31.12.2009'!C35-'31.12.2008'!C35</f>
        <v>9329</v>
      </c>
      <c r="D35">
        <f>'31.12.2009'!D35-'31.12.2008'!D35</f>
        <v>16077</v>
      </c>
      <c r="E35">
        <f>'31.12.2009'!E35-'31.12.2008'!E35</f>
        <v>12688</v>
      </c>
      <c r="F35">
        <f>'31.12.2009'!F35-'31.12.2008'!F35</f>
        <v>5599</v>
      </c>
      <c r="G35">
        <f>'31.12.2009'!G35-'31.12.2008'!G35</f>
        <v>1904</v>
      </c>
      <c r="H35">
        <f>'31.12.2009'!H35-'31.12.2008'!H35</f>
        <v>406</v>
      </c>
      <c r="I35">
        <f>'31.12.2009'!I35-'31.12.2008'!I35</f>
        <v>61</v>
      </c>
      <c r="J35">
        <f>'31.12.2009'!J35-'31.12.2008'!J35</f>
        <v>4623</v>
      </c>
      <c r="K35">
        <f>'31.12.2009'!K35-'31.12.2008'!K35</f>
        <v>95</v>
      </c>
      <c r="L35">
        <f>'31.12.2009'!L35-'31.12.2008'!L35</f>
        <v>7126</v>
      </c>
    </row>
    <row r="36" spans="1:12" x14ac:dyDescent="0.2">
      <c r="A36" s="1" t="s">
        <v>32</v>
      </c>
      <c r="B36">
        <f>'31.12.2009'!B36-'31.12.2008'!B36</f>
        <v>35303</v>
      </c>
      <c r="C36">
        <f>'31.12.2009'!C36-'31.12.2008'!C36</f>
        <v>17568</v>
      </c>
      <c r="D36">
        <f>'31.12.2009'!D36-'31.12.2008'!D36</f>
        <v>29926</v>
      </c>
      <c r="E36">
        <f>'31.12.2009'!E36-'31.12.2008'!E36</f>
        <v>17735</v>
      </c>
      <c r="F36">
        <f>'31.12.2009'!F36-'31.12.2008'!F36</f>
        <v>7626</v>
      </c>
      <c r="G36">
        <f>'31.12.2009'!G36-'31.12.2008'!G36</f>
        <v>6</v>
      </c>
      <c r="H36">
        <f>'31.12.2009'!H36-'31.12.2008'!H36</f>
        <v>3245</v>
      </c>
      <c r="I36">
        <f>'31.12.2009'!I36-'31.12.2008'!I36</f>
        <v>49</v>
      </c>
      <c r="J36">
        <f>'31.12.2009'!J36-'31.12.2008'!J36</f>
        <v>6569</v>
      </c>
      <c r="K36">
        <f>'31.12.2009'!K36-'31.12.2008'!K36</f>
        <v>240</v>
      </c>
      <c r="L36">
        <f>'31.12.2009'!L36-'31.12.2008'!L36</f>
        <v>11928</v>
      </c>
    </row>
    <row r="37" spans="1:12" x14ac:dyDescent="0.2">
      <c r="B37" s="7">
        <f t="shared" ref="B37:L37" si="4">SUM(B28:B36)</f>
        <v>761273</v>
      </c>
      <c r="C37" s="7">
        <f t="shared" si="4"/>
        <v>640853</v>
      </c>
      <c r="D37" s="7">
        <f t="shared" si="4"/>
        <v>1098734</v>
      </c>
      <c r="E37" s="7">
        <f t="shared" si="4"/>
        <v>120420</v>
      </c>
      <c r="F37" s="7">
        <f t="shared" si="4"/>
        <v>21362</v>
      </c>
      <c r="G37" s="7">
        <f t="shared" si="4"/>
        <v>2734</v>
      </c>
      <c r="H37" s="7">
        <f t="shared" si="4"/>
        <v>11299</v>
      </c>
      <c r="I37" s="7">
        <f t="shared" si="4"/>
        <v>129</v>
      </c>
      <c r="J37" s="7">
        <f>SUM(J28:J36)</f>
        <v>37344</v>
      </c>
      <c r="K37" s="7">
        <f t="shared" si="4"/>
        <v>47552</v>
      </c>
      <c r="L37" s="7">
        <f t="shared" si="4"/>
        <v>486823</v>
      </c>
    </row>
    <row r="38" spans="1:12" ht="6.75" customHeight="1" thickBot="1" x14ac:dyDescent="0.25"/>
    <row r="39" spans="1:12" ht="13.5" thickTop="1" x14ac:dyDescent="0.2">
      <c r="A39" s="1" t="s">
        <v>36</v>
      </c>
      <c r="B39" s="6">
        <f t="shared" ref="B39:L39" si="5">SUM(B7,B13,B19,B25,B37)</f>
        <v>1924658</v>
      </c>
      <c r="C39" s="6">
        <f t="shared" si="5"/>
        <v>1269410</v>
      </c>
      <c r="D39" s="6">
        <f t="shared" si="5"/>
        <v>3672037</v>
      </c>
      <c r="E39" s="6">
        <f t="shared" si="5"/>
        <v>655248</v>
      </c>
      <c r="F39" s="6">
        <f t="shared" si="5"/>
        <v>56074</v>
      </c>
      <c r="G39" s="6">
        <f t="shared" si="5"/>
        <v>86826</v>
      </c>
      <c r="H39" s="6">
        <f t="shared" si="5"/>
        <v>283113</v>
      </c>
      <c r="I39" s="6">
        <f t="shared" si="5"/>
        <v>3108</v>
      </c>
      <c r="J39" s="6">
        <f>SUM(J7,J13,J19,J25,J37)</f>
        <v>163160</v>
      </c>
      <c r="K39" s="6">
        <f t="shared" si="5"/>
        <v>62967</v>
      </c>
      <c r="L39" s="6">
        <f t="shared" si="5"/>
        <v>732087</v>
      </c>
    </row>
    <row r="40" spans="1:12" ht="6" customHeight="1" x14ac:dyDescent="0.2"/>
    <row r="41" spans="1:12" x14ac:dyDescent="0.2">
      <c r="A41" s="1" t="s">
        <v>39</v>
      </c>
      <c r="B41">
        <f>'31.12.2009'!B41-'31.12.2008'!B41</f>
        <v>1855863</v>
      </c>
      <c r="C41">
        <f>'31.12.2009'!C41-'31.12.2008'!C41</f>
        <v>1199625</v>
      </c>
      <c r="D41">
        <f>'31.12.2009'!D41-'31.12.2008'!D41</f>
        <v>3483071</v>
      </c>
      <c r="E41">
        <f>'31.12.2009'!E41-'31.12.2008'!E41</f>
        <v>656238</v>
      </c>
      <c r="F41">
        <f>'31.12.2009'!F41-'31.12.2008'!F41</f>
        <v>56749</v>
      </c>
      <c r="G41">
        <f>'31.12.2009'!G41-'31.12.2008'!G41</f>
        <v>86817</v>
      </c>
      <c r="H41">
        <f>'31.12.2009'!H41-'31.12.2008'!H41</f>
        <v>283078</v>
      </c>
      <c r="I41">
        <f>'31.12.2009'!I41-'31.12.2008'!I41</f>
        <v>3107</v>
      </c>
      <c r="J41">
        <f>'31.12.2009'!J41-'31.12.2008'!J41</f>
        <v>163153</v>
      </c>
      <c r="K41">
        <f>'31.12.2009'!K41-'31.12.2008'!K41</f>
        <v>63334</v>
      </c>
      <c r="L41">
        <f>'31.12.2009'!L41-'31.12.2008'!L41</f>
        <v>696154</v>
      </c>
    </row>
  </sheetData>
  <printOptions horizontalCentered="1"/>
  <pageMargins left="0.31496062992125984" right="0.27559055118110237" top="0.55118110236220474" bottom="0.51181102362204722" header="0.23622047244094491" footer="0.51181102362204722"/>
  <pageSetup paperSize="9" orientation="landscape" r:id="rId1"/>
  <headerFooter>
    <oddHeader>&amp;L&amp;"Arial,Fett"&amp;12GBV&amp;C&amp;"Arial,Fett"&amp;12Datenbankstatistik: Veränderung 31.12.2008 bis 31.12.2009&amp;R&amp;"Arial,Fett"&amp;12Stand 31. Dezember 2009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/>
  </sheetViews>
  <sheetFormatPr baseColWidth="10" defaultRowHeight="12.75" x14ac:dyDescent="0.2"/>
  <cols>
    <col min="1" max="1" width="17.28515625" customWidth="1"/>
    <col min="9" max="9" width="8.85546875" customWidth="1"/>
  </cols>
  <sheetData>
    <row r="1" spans="1:12" s="2" customFormat="1" ht="26.25" customHeight="1" x14ac:dyDescent="0.2">
      <c r="A1" s="4"/>
      <c r="B1" s="5" t="s">
        <v>16</v>
      </c>
      <c r="C1" s="5" t="s">
        <v>17</v>
      </c>
      <c r="D1" s="5" t="s">
        <v>18</v>
      </c>
      <c r="E1" s="5" t="s">
        <v>19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41</v>
      </c>
      <c r="K1" s="5" t="s">
        <v>20</v>
      </c>
      <c r="L1" s="2" t="s">
        <v>38</v>
      </c>
    </row>
    <row r="2" spans="1:12" s="2" customFormat="1" x14ac:dyDescent="0.2">
      <c r="A2" s="3" t="s">
        <v>11</v>
      </c>
    </row>
    <row r="3" spans="1:12" x14ac:dyDescent="0.2">
      <c r="A3" s="1" t="s">
        <v>5</v>
      </c>
      <c r="B3">
        <v>25392381</v>
      </c>
      <c r="C3">
        <v>17512121</v>
      </c>
      <c r="D3">
        <v>39020995</v>
      </c>
      <c r="E3">
        <v>7880260</v>
      </c>
      <c r="F3">
        <v>1688139</v>
      </c>
      <c r="G3">
        <v>1008663</v>
      </c>
      <c r="H3">
        <v>4214717</v>
      </c>
      <c r="I3">
        <v>4</v>
      </c>
      <c r="J3">
        <v>442300</v>
      </c>
      <c r="K3">
        <v>526437</v>
      </c>
      <c r="L3">
        <v>11533087</v>
      </c>
    </row>
    <row r="4" spans="1:12" x14ac:dyDescent="0.2">
      <c r="A4" s="1" t="s">
        <v>33</v>
      </c>
      <c r="B4">
        <v>733328</v>
      </c>
      <c r="C4">
        <v>729332</v>
      </c>
      <c r="D4">
        <v>2310908</v>
      </c>
      <c r="E4">
        <v>3996</v>
      </c>
      <c r="F4">
        <v>579</v>
      </c>
      <c r="G4">
        <v>154</v>
      </c>
      <c r="H4">
        <v>77</v>
      </c>
      <c r="I4">
        <v>0</v>
      </c>
      <c r="J4">
        <v>18</v>
      </c>
      <c r="K4">
        <v>3168</v>
      </c>
      <c r="L4">
        <v>424216</v>
      </c>
    </row>
    <row r="5" spans="1:12" x14ac:dyDescent="0.2">
      <c r="A5" s="1" t="s">
        <v>6</v>
      </c>
      <c r="B5">
        <v>3005005</v>
      </c>
      <c r="C5">
        <v>2636796</v>
      </c>
      <c r="D5">
        <v>5698727</v>
      </c>
      <c r="E5">
        <v>368209</v>
      </c>
      <c r="F5">
        <v>298509</v>
      </c>
      <c r="G5">
        <v>76</v>
      </c>
      <c r="H5">
        <v>107</v>
      </c>
      <c r="I5">
        <v>0</v>
      </c>
      <c r="J5">
        <v>4</v>
      </c>
      <c r="K5">
        <v>69513</v>
      </c>
      <c r="L5">
        <v>1733619</v>
      </c>
    </row>
    <row r="6" spans="1:12" x14ac:dyDescent="0.2">
      <c r="A6" s="1" t="s">
        <v>7</v>
      </c>
      <c r="B6">
        <v>9233</v>
      </c>
      <c r="C6">
        <v>9154</v>
      </c>
      <c r="D6">
        <v>9774</v>
      </c>
      <c r="E6">
        <v>79</v>
      </c>
      <c r="F6">
        <v>6</v>
      </c>
      <c r="G6">
        <v>0</v>
      </c>
      <c r="H6">
        <v>5</v>
      </c>
      <c r="I6">
        <v>0</v>
      </c>
      <c r="J6">
        <v>0</v>
      </c>
      <c r="K6">
        <v>68</v>
      </c>
      <c r="L6">
        <v>8737</v>
      </c>
    </row>
    <row r="7" spans="1:12" x14ac:dyDescent="0.2">
      <c r="A7" s="1"/>
      <c r="B7" s="7">
        <f t="shared" ref="B7:L7" si="0">SUM(B3:B6)</f>
        <v>29139947</v>
      </c>
      <c r="C7" s="7">
        <f t="shared" si="0"/>
        <v>20887403</v>
      </c>
      <c r="D7" s="7">
        <f t="shared" si="0"/>
        <v>47040404</v>
      </c>
      <c r="E7" s="7">
        <f t="shared" si="0"/>
        <v>8252544</v>
      </c>
      <c r="F7" s="7">
        <f t="shared" si="0"/>
        <v>1987233</v>
      </c>
      <c r="G7" s="7">
        <f t="shared" si="0"/>
        <v>1008893</v>
      </c>
      <c r="H7" s="7">
        <f t="shared" si="0"/>
        <v>4214906</v>
      </c>
      <c r="I7" s="7">
        <f t="shared" si="0"/>
        <v>4</v>
      </c>
      <c r="J7" s="7">
        <f t="shared" si="0"/>
        <v>442322</v>
      </c>
      <c r="K7" s="7">
        <f t="shared" si="0"/>
        <v>599186</v>
      </c>
      <c r="L7" s="7">
        <f t="shared" si="0"/>
        <v>13699659</v>
      </c>
    </row>
    <row r="8" spans="1:12" x14ac:dyDescent="0.2">
      <c r="A8" s="1"/>
    </row>
    <row r="9" spans="1:12" x14ac:dyDescent="0.2">
      <c r="A9" s="1" t="s">
        <v>12</v>
      </c>
    </row>
    <row r="10" spans="1:12" x14ac:dyDescent="0.2">
      <c r="A10" t="s">
        <v>8</v>
      </c>
      <c r="B10">
        <v>1131676</v>
      </c>
      <c r="C10">
        <v>1049920</v>
      </c>
      <c r="D10">
        <v>2544267</v>
      </c>
      <c r="E10">
        <v>81756</v>
      </c>
      <c r="F10">
        <v>62588</v>
      </c>
      <c r="G10">
        <v>135</v>
      </c>
      <c r="H10">
        <v>438</v>
      </c>
      <c r="I10">
        <v>1</v>
      </c>
      <c r="J10">
        <v>8</v>
      </c>
      <c r="K10">
        <v>18586</v>
      </c>
      <c r="L10">
        <v>664901</v>
      </c>
    </row>
    <row r="11" spans="1:12" x14ac:dyDescent="0.2">
      <c r="A11" s="1" t="s">
        <v>9</v>
      </c>
      <c r="B11">
        <v>1847</v>
      </c>
      <c r="C11">
        <v>1843</v>
      </c>
      <c r="D11">
        <v>1843</v>
      </c>
      <c r="E11">
        <v>4</v>
      </c>
      <c r="F11">
        <v>0</v>
      </c>
      <c r="G11">
        <v>0</v>
      </c>
      <c r="H11">
        <v>0</v>
      </c>
      <c r="I11">
        <v>0</v>
      </c>
      <c r="J11">
        <v>0</v>
      </c>
      <c r="K11">
        <v>4</v>
      </c>
      <c r="L11">
        <v>1843</v>
      </c>
    </row>
    <row r="12" spans="1:12" x14ac:dyDescent="0.2">
      <c r="A12" s="1" t="s">
        <v>10</v>
      </c>
      <c r="B12">
        <v>577122</v>
      </c>
      <c r="C12">
        <v>545142</v>
      </c>
      <c r="D12">
        <v>1014153</v>
      </c>
      <c r="E12">
        <v>31980</v>
      </c>
      <c r="F12">
        <v>4</v>
      </c>
      <c r="G12">
        <v>0</v>
      </c>
      <c r="H12">
        <v>0</v>
      </c>
      <c r="I12">
        <v>0</v>
      </c>
      <c r="J12">
        <v>0</v>
      </c>
      <c r="K12">
        <v>31976</v>
      </c>
      <c r="L12">
        <v>357210</v>
      </c>
    </row>
    <row r="13" spans="1:12" x14ac:dyDescent="0.2">
      <c r="A13" s="1"/>
      <c r="B13" s="7">
        <f t="shared" ref="B13:L13" si="1">SUM(B10:B12)</f>
        <v>1710645</v>
      </c>
      <c r="C13" s="7">
        <f t="shared" si="1"/>
        <v>1596905</v>
      </c>
      <c r="D13" s="7">
        <f t="shared" si="1"/>
        <v>3560263</v>
      </c>
      <c r="E13" s="7">
        <f t="shared" si="1"/>
        <v>113740</v>
      </c>
      <c r="F13" s="7">
        <f t="shared" si="1"/>
        <v>62592</v>
      </c>
      <c r="G13" s="7">
        <f t="shared" si="1"/>
        <v>135</v>
      </c>
      <c r="H13" s="7">
        <f t="shared" si="1"/>
        <v>438</v>
      </c>
      <c r="I13" s="7">
        <f t="shared" si="1"/>
        <v>1</v>
      </c>
      <c r="J13" s="7">
        <f t="shared" si="1"/>
        <v>8</v>
      </c>
      <c r="K13" s="7">
        <f t="shared" si="1"/>
        <v>50566</v>
      </c>
      <c r="L13" s="7">
        <f t="shared" si="1"/>
        <v>1023954</v>
      </c>
    </row>
    <row r="14" spans="1:12" x14ac:dyDescent="0.2">
      <c r="A14" s="1"/>
    </row>
    <row r="15" spans="1:12" x14ac:dyDescent="0.2">
      <c r="A15" s="1" t="s">
        <v>13</v>
      </c>
    </row>
    <row r="16" spans="1:12" x14ac:dyDescent="0.2">
      <c r="A16" s="1" t="s">
        <v>25</v>
      </c>
      <c r="B16">
        <v>41881</v>
      </c>
      <c r="C16">
        <v>35076</v>
      </c>
      <c r="D16">
        <v>36269</v>
      </c>
      <c r="E16">
        <v>6805</v>
      </c>
      <c r="F16">
        <v>1</v>
      </c>
      <c r="G16">
        <v>0</v>
      </c>
      <c r="H16">
        <v>0</v>
      </c>
      <c r="I16">
        <v>0</v>
      </c>
      <c r="J16">
        <v>0</v>
      </c>
      <c r="K16">
        <v>6804</v>
      </c>
      <c r="L16">
        <v>34056</v>
      </c>
    </row>
    <row r="17" spans="1:13" x14ac:dyDescent="0.2">
      <c r="A17" s="1" t="s">
        <v>26</v>
      </c>
      <c r="B17">
        <v>301119</v>
      </c>
      <c r="C17">
        <v>292440</v>
      </c>
      <c r="D17">
        <v>410048</v>
      </c>
      <c r="E17">
        <v>8679</v>
      </c>
      <c r="F17">
        <v>6</v>
      </c>
      <c r="G17">
        <v>0</v>
      </c>
      <c r="H17">
        <v>1</v>
      </c>
      <c r="I17">
        <v>0</v>
      </c>
      <c r="J17">
        <v>0</v>
      </c>
      <c r="K17">
        <v>8672</v>
      </c>
      <c r="L17">
        <v>253199</v>
      </c>
    </row>
    <row r="18" spans="1:13" x14ac:dyDescent="0.2">
      <c r="A18" t="s">
        <v>24</v>
      </c>
      <c r="B18">
        <v>663</v>
      </c>
      <c r="C18">
        <v>644</v>
      </c>
      <c r="D18">
        <v>682</v>
      </c>
      <c r="E18">
        <v>19</v>
      </c>
      <c r="F18">
        <v>0</v>
      </c>
      <c r="G18">
        <v>0</v>
      </c>
      <c r="H18">
        <v>0</v>
      </c>
      <c r="I18">
        <v>0</v>
      </c>
      <c r="J18">
        <v>0</v>
      </c>
      <c r="K18">
        <v>19</v>
      </c>
      <c r="L18">
        <v>628</v>
      </c>
    </row>
    <row r="19" spans="1:13" x14ac:dyDescent="0.2">
      <c r="A19" s="1"/>
      <c r="B19" s="7">
        <f t="shared" ref="B19:L19" si="2">SUM(B16:B18)</f>
        <v>343663</v>
      </c>
      <c r="C19" s="7">
        <f t="shared" si="2"/>
        <v>328160</v>
      </c>
      <c r="D19" s="7">
        <f t="shared" si="2"/>
        <v>446999</v>
      </c>
      <c r="E19" s="7">
        <f t="shared" si="2"/>
        <v>15503</v>
      </c>
      <c r="F19" s="7">
        <f t="shared" si="2"/>
        <v>7</v>
      </c>
      <c r="G19" s="7">
        <f t="shared" si="2"/>
        <v>0</v>
      </c>
      <c r="H19" s="7">
        <f t="shared" si="2"/>
        <v>1</v>
      </c>
      <c r="I19" s="7">
        <f t="shared" si="2"/>
        <v>0</v>
      </c>
      <c r="J19" s="7">
        <f t="shared" si="2"/>
        <v>0</v>
      </c>
      <c r="K19" s="7">
        <f t="shared" si="2"/>
        <v>15495</v>
      </c>
      <c r="L19" s="7">
        <f t="shared" si="2"/>
        <v>287883</v>
      </c>
    </row>
    <row r="20" spans="1:13" ht="4.5" customHeight="1" x14ac:dyDescent="0.2">
      <c r="A20" s="1"/>
    </row>
    <row r="21" spans="1:13" x14ac:dyDescent="0.2">
      <c r="A21" s="1" t="s">
        <v>14</v>
      </c>
    </row>
    <row r="22" spans="1:13" x14ac:dyDescent="0.2">
      <c r="A22" s="1" t="s">
        <v>25</v>
      </c>
      <c r="B22">
        <v>1181282</v>
      </c>
      <c r="C22">
        <v>1093084</v>
      </c>
      <c r="D22">
        <v>4492695</v>
      </c>
      <c r="E22">
        <v>88198</v>
      </c>
      <c r="F22">
        <v>0</v>
      </c>
      <c r="G22">
        <v>0</v>
      </c>
      <c r="H22">
        <v>0</v>
      </c>
      <c r="I22">
        <v>88198</v>
      </c>
      <c r="J22">
        <v>0</v>
      </c>
      <c r="K22">
        <v>0</v>
      </c>
      <c r="L22">
        <v>542992</v>
      </c>
    </row>
    <row r="23" spans="1:13" ht="12" customHeight="1" x14ac:dyDescent="0.2">
      <c r="A23" s="1" t="s">
        <v>26</v>
      </c>
      <c r="B23">
        <v>181973</v>
      </c>
      <c r="C23">
        <v>169710</v>
      </c>
      <c r="D23">
        <v>1131983</v>
      </c>
      <c r="E23">
        <v>12263</v>
      </c>
      <c r="F23">
        <v>0</v>
      </c>
      <c r="G23">
        <v>0</v>
      </c>
      <c r="H23">
        <v>0</v>
      </c>
      <c r="I23">
        <v>12263</v>
      </c>
      <c r="J23">
        <v>0</v>
      </c>
      <c r="K23">
        <v>0</v>
      </c>
      <c r="L23">
        <v>63443</v>
      </c>
    </row>
    <row r="24" spans="1:13" x14ac:dyDescent="0.2">
      <c r="A24" t="s">
        <v>24</v>
      </c>
      <c r="B24">
        <v>66282</v>
      </c>
      <c r="C24">
        <v>54717</v>
      </c>
      <c r="D24">
        <v>735820</v>
      </c>
      <c r="E24">
        <v>11565</v>
      </c>
      <c r="F24">
        <v>0</v>
      </c>
      <c r="G24">
        <v>0</v>
      </c>
      <c r="H24">
        <v>0</v>
      </c>
      <c r="I24">
        <v>11565</v>
      </c>
      <c r="J24">
        <v>0</v>
      </c>
      <c r="K24">
        <v>0</v>
      </c>
      <c r="L24">
        <v>13018</v>
      </c>
    </row>
    <row r="25" spans="1:13" x14ac:dyDescent="0.2">
      <c r="A25" s="1"/>
      <c r="B25" s="7">
        <f t="shared" ref="B25:L25" si="3">SUM(B22:B24)</f>
        <v>1429537</v>
      </c>
      <c r="C25" s="7">
        <f t="shared" si="3"/>
        <v>1317511</v>
      </c>
      <c r="D25" s="7">
        <f t="shared" si="3"/>
        <v>6360498</v>
      </c>
      <c r="E25" s="7">
        <f t="shared" si="3"/>
        <v>112026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112026</v>
      </c>
      <c r="J25" s="7">
        <f t="shared" si="3"/>
        <v>0</v>
      </c>
      <c r="K25" s="7">
        <f t="shared" si="3"/>
        <v>0</v>
      </c>
      <c r="L25" s="7">
        <f t="shared" si="3"/>
        <v>619453</v>
      </c>
    </row>
    <row r="26" spans="1:13" ht="4.5" customHeight="1" x14ac:dyDescent="0.2">
      <c r="A26" s="1"/>
    </row>
    <row r="27" spans="1:13" x14ac:dyDescent="0.2">
      <c r="A27" s="1" t="s">
        <v>15</v>
      </c>
    </row>
    <row r="28" spans="1:13" x14ac:dyDescent="0.2">
      <c r="A28" s="1" t="s">
        <v>40</v>
      </c>
      <c r="B28">
        <v>1070894</v>
      </c>
      <c r="C28">
        <v>1066139</v>
      </c>
      <c r="D28">
        <v>1471942</v>
      </c>
      <c r="E28">
        <v>4755</v>
      </c>
      <c r="F28">
        <v>51</v>
      </c>
      <c r="G28">
        <v>21</v>
      </c>
      <c r="H28">
        <v>3</v>
      </c>
      <c r="I28">
        <v>2</v>
      </c>
      <c r="J28">
        <v>1</v>
      </c>
      <c r="K28">
        <v>4677</v>
      </c>
      <c r="L28">
        <v>856343</v>
      </c>
      <c r="M28" s="10"/>
    </row>
    <row r="29" spans="1:13" x14ac:dyDescent="0.2">
      <c r="A29" s="1" t="s">
        <v>34</v>
      </c>
      <c r="B29">
        <v>754694</v>
      </c>
      <c r="C29">
        <v>683997</v>
      </c>
      <c r="D29">
        <v>691089</v>
      </c>
      <c r="E29">
        <v>70697</v>
      </c>
      <c r="F29">
        <v>68215</v>
      </c>
      <c r="G29">
        <v>0</v>
      </c>
      <c r="H29">
        <v>0</v>
      </c>
      <c r="I29">
        <v>0</v>
      </c>
      <c r="J29">
        <v>0</v>
      </c>
      <c r="K29">
        <v>2482</v>
      </c>
      <c r="L29">
        <v>677458</v>
      </c>
    </row>
    <row r="30" spans="1:13" x14ac:dyDescent="0.2">
      <c r="A30" s="1" t="s">
        <v>22</v>
      </c>
      <c r="B30">
        <v>3653750</v>
      </c>
      <c r="C30">
        <v>3651474</v>
      </c>
      <c r="D30">
        <v>3903445</v>
      </c>
      <c r="E30">
        <v>2276</v>
      </c>
      <c r="F30">
        <v>0</v>
      </c>
      <c r="G30">
        <v>0</v>
      </c>
      <c r="H30">
        <v>0</v>
      </c>
      <c r="I30">
        <v>0</v>
      </c>
      <c r="J30">
        <v>0</v>
      </c>
      <c r="K30">
        <v>2276</v>
      </c>
      <c r="L30">
        <v>3434081</v>
      </c>
    </row>
    <row r="31" spans="1:13" x14ac:dyDescent="0.2">
      <c r="A31" s="1" t="s">
        <v>23</v>
      </c>
      <c r="B31">
        <v>871254</v>
      </c>
      <c r="C31">
        <v>295128</v>
      </c>
      <c r="D31">
        <v>854672</v>
      </c>
      <c r="E31">
        <v>576126</v>
      </c>
      <c r="F31">
        <v>7223</v>
      </c>
      <c r="G31">
        <v>0</v>
      </c>
      <c r="H31">
        <v>10131</v>
      </c>
      <c r="I31">
        <v>0</v>
      </c>
      <c r="J31">
        <v>20871</v>
      </c>
      <c r="K31">
        <v>537901</v>
      </c>
      <c r="L31">
        <v>185468</v>
      </c>
    </row>
    <row r="32" spans="1:13" x14ac:dyDescent="0.2">
      <c r="A32" s="1" t="s">
        <v>27</v>
      </c>
      <c r="B32">
        <v>711283</v>
      </c>
      <c r="C32">
        <v>674774</v>
      </c>
      <c r="D32">
        <v>1346933</v>
      </c>
      <c r="E32">
        <v>36509</v>
      </c>
      <c r="F32">
        <v>7725</v>
      </c>
      <c r="G32">
        <v>113</v>
      </c>
      <c r="H32">
        <v>19605</v>
      </c>
      <c r="I32">
        <v>20</v>
      </c>
      <c r="J32">
        <v>1652</v>
      </c>
      <c r="K32">
        <v>7394</v>
      </c>
      <c r="L32">
        <v>476062</v>
      </c>
    </row>
    <row r="33" spans="1:12" x14ac:dyDescent="0.2">
      <c r="A33" s="1" t="s">
        <v>28</v>
      </c>
      <c r="B33">
        <v>334171</v>
      </c>
      <c r="C33">
        <v>312903</v>
      </c>
      <c r="D33">
        <v>409232</v>
      </c>
      <c r="E33">
        <v>21268</v>
      </c>
      <c r="F33">
        <v>16413</v>
      </c>
      <c r="G33">
        <v>477</v>
      </c>
      <c r="H33">
        <v>32</v>
      </c>
      <c r="I33">
        <v>0</v>
      </c>
      <c r="J33">
        <v>3884</v>
      </c>
      <c r="K33">
        <v>462</v>
      </c>
      <c r="L33">
        <v>253299</v>
      </c>
    </row>
    <row r="34" spans="1:12" x14ac:dyDescent="0.2">
      <c r="A34" s="1" t="s">
        <v>30</v>
      </c>
      <c r="B34">
        <v>306059</v>
      </c>
      <c r="C34">
        <v>255481</v>
      </c>
      <c r="D34">
        <v>371743</v>
      </c>
      <c r="E34">
        <v>50578</v>
      </c>
      <c r="F34">
        <v>36477</v>
      </c>
      <c r="G34">
        <v>1</v>
      </c>
      <c r="H34">
        <v>1</v>
      </c>
      <c r="I34">
        <v>0</v>
      </c>
      <c r="J34">
        <v>13410</v>
      </c>
      <c r="K34">
        <v>689</v>
      </c>
      <c r="L34">
        <v>195803</v>
      </c>
    </row>
    <row r="35" spans="1:12" x14ac:dyDescent="0.2">
      <c r="A35" s="1" t="s">
        <v>31</v>
      </c>
      <c r="B35">
        <v>129836</v>
      </c>
      <c r="C35">
        <v>87900</v>
      </c>
      <c r="D35">
        <v>187406</v>
      </c>
      <c r="E35">
        <v>41936</v>
      </c>
      <c r="F35">
        <v>18469</v>
      </c>
      <c r="G35">
        <v>9956</v>
      </c>
      <c r="H35">
        <v>1921</v>
      </c>
      <c r="I35">
        <v>826</v>
      </c>
      <c r="J35">
        <v>9656</v>
      </c>
      <c r="K35">
        <v>1108</v>
      </c>
      <c r="L35">
        <v>58713</v>
      </c>
    </row>
    <row r="36" spans="1:12" x14ac:dyDescent="0.2">
      <c r="A36" s="1" t="s">
        <v>32</v>
      </c>
      <c r="B36">
        <v>399487</v>
      </c>
      <c r="C36">
        <v>262903</v>
      </c>
      <c r="D36">
        <v>347529</v>
      </c>
      <c r="E36">
        <v>136584</v>
      </c>
      <c r="F36">
        <v>114241</v>
      </c>
      <c r="G36">
        <v>131</v>
      </c>
      <c r="H36">
        <v>3816</v>
      </c>
      <c r="I36">
        <v>65</v>
      </c>
      <c r="J36">
        <v>16633</v>
      </c>
      <c r="K36">
        <v>1698</v>
      </c>
      <c r="L36">
        <v>219050</v>
      </c>
    </row>
    <row r="37" spans="1:12" x14ac:dyDescent="0.2">
      <c r="B37" s="7">
        <f t="shared" ref="B37:L37" si="4">SUM(B28:B36)</f>
        <v>8231428</v>
      </c>
      <c r="C37" s="7">
        <f t="shared" si="4"/>
        <v>7290699</v>
      </c>
      <c r="D37" s="7">
        <f t="shared" si="4"/>
        <v>9583991</v>
      </c>
      <c r="E37" s="7">
        <f t="shared" si="4"/>
        <v>940729</v>
      </c>
      <c r="F37" s="7">
        <f t="shared" si="4"/>
        <v>268814</v>
      </c>
      <c r="G37" s="7">
        <f t="shared" si="4"/>
        <v>10699</v>
      </c>
      <c r="H37" s="7">
        <f t="shared" si="4"/>
        <v>35509</v>
      </c>
      <c r="I37" s="7">
        <f t="shared" si="4"/>
        <v>913</v>
      </c>
      <c r="J37" s="7">
        <f t="shared" si="4"/>
        <v>66107</v>
      </c>
      <c r="K37" s="7">
        <f t="shared" si="4"/>
        <v>558687</v>
      </c>
      <c r="L37" s="7">
        <f t="shared" si="4"/>
        <v>6356277</v>
      </c>
    </row>
    <row r="38" spans="1:12" ht="13.5" thickBot="1" x14ac:dyDescent="0.25"/>
    <row r="39" spans="1:12" ht="13.5" thickTop="1" x14ac:dyDescent="0.2">
      <c r="A39" s="1" t="s">
        <v>36</v>
      </c>
      <c r="B39" s="6">
        <f t="shared" ref="B39:L39" si="5">SUM(B7,B13,B19,B25,B37)</f>
        <v>40855220</v>
      </c>
      <c r="C39" s="6">
        <f t="shared" si="5"/>
        <v>31420678</v>
      </c>
      <c r="D39" s="6">
        <f t="shared" si="5"/>
        <v>66992155</v>
      </c>
      <c r="E39" s="6">
        <f t="shared" si="5"/>
        <v>9434542</v>
      </c>
      <c r="F39" s="6">
        <f t="shared" si="5"/>
        <v>2318646</v>
      </c>
      <c r="G39" s="6">
        <f t="shared" si="5"/>
        <v>1019727</v>
      </c>
      <c r="H39" s="6">
        <f t="shared" si="5"/>
        <v>4250854</v>
      </c>
      <c r="I39" s="6">
        <f t="shared" si="5"/>
        <v>112944</v>
      </c>
      <c r="J39" s="6">
        <f t="shared" si="5"/>
        <v>508437</v>
      </c>
      <c r="K39" s="6">
        <f t="shared" si="5"/>
        <v>1223934</v>
      </c>
      <c r="L39" s="6">
        <f t="shared" si="5"/>
        <v>21987226</v>
      </c>
    </row>
    <row r="40" spans="1:12" ht="4.5" customHeight="1" x14ac:dyDescent="0.2"/>
    <row r="41" spans="1:12" x14ac:dyDescent="0.2">
      <c r="A41" t="s">
        <v>37</v>
      </c>
      <c r="B41">
        <f t="shared" ref="B41:L41" si="6">SUM(B7,B19,B25,B37)</f>
        <v>39144575</v>
      </c>
      <c r="C41">
        <f t="shared" si="6"/>
        <v>29823773</v>
      </c>
      <c r="D41">
        <f t="shared" si="6"/>
        <v>63431892</v>
      </c>
      <c r="E41">
        <f t="shared" si="6"/>
        <v>9320802</v>
      </c>
      <c r="F41">
        <f t="shared" si="6"/>
        <v>2256054</v>
      </c>
      <c r="G41">
        <f t="shared" si="6"/>
        <v>1019592</v>
      </c>
      <c r="H41">
        <f t="shared" si="6"/>
        <v>4250416</v>
      </c>
      <c r="I41">
        <f t="shared" si="6"/>
        <v>112943</v>
      </c>
      <c r="J41">
        <f t="shared" si="6"/>
        <v>508429</v>
      </c>
      <c r="K41">
        <f t="shared" si="6"/>
        <v>1173368</v>
      </c>
      <c r="L41">
        <f t="shared" si="6"/>
        <v>20963272</v>
      </c>
    </row>
  </sheetData>
  <printOptions horizontalCentered="1"/>
  <pageMargins left="0.43307086614173229" right="0.27559055118110237" top="0.59055118110236227" bottom="0.51181102362204722" header="0.27559055118110237" footer="0.51181102362204722"/>
  <pageSetup paperSize="9" orientation="landscape" horizontalDpi="300" verticalDpi="300" r:id="rId1"/>
  <headerFooter>
    <oddHeader>&amp;L&amp;"Arial,Fett"&amp;12GBV&amp;C&amp;"Arial,Fett"&amp;12Datenbankstatistik&amp;R&amp;"Arial,Fett"&amp;12Stand 31. Dezember  2008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/>
  </sheetViews>
  <sheetFormatPr baseColWidth="10" defaultRowHeight="12.75" x14ac:dyDescent="0.2"/>
  <cols>
    <col min="1" max="1" width="15.7109375" customWidth="1"/>
    <col min="12" max="12" width="11" customWidth="1"/>
  </cols>
  <sheetData>
    <row r="1" spans="1:12" s="2" customFormat="1" ht="38.25" x14ac:dyDescent="0.2">
      <c r="A1" s="4"/>
      <c r="B1" s="5" t="s">
        <v>16</v>
      </c>
      <c r="C1" s="5" t="s">
        <v>17</v>
      </c>
      <c r="D1" s="5" t="s">
        <v>18</v>
      </c>
      <c r="E1" s="11" t="s">
        <v>42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41</v>
      </c>
      <c r="K1" s="5" t="s">
        <v>20</v>
      </c>
      <c r="L1" s="5" t="s">
        <v>38</v>
      </c>
    </row>
    <row r="2" spans="1:12" s="2" customFormat="1" x14ac:dyDescent="0.2">
      <c r="A2" s="3" t="s">
        <v>11</v>
      </c>
    </row>
    <row r="3" spans="1:12" x14ac:dyDescent="0.2">
      <c r="A3" s="1" t="s">
        <v>5</v>
      </c>
      <c r="B3">
        <f>'31.12.2008'!B3-'31.12.2007'!B3</f>
        <v>1086269</v>
      </c>
      <c r="C3">
        <f>'31.12.2008'!C3-'31.12.2007'!C3</f>
        <v>555599</v>
      </c>
      <c r="D3">
        <f>'31.12.2008'!D3-'31.12.2007'!D3</f>
        <v>1847574</v>
      </c>
      <c r="E3">
        <f>'31.12.2008'!E3-'31.12.2007'!E3</f>
        <v>530670</v>
      </c>
      <c r="F3">
        <f>'31.12.2008'!F3-'31.12.2007'!F3</f>
        <v>33283</v>
      </c>
      <c r="G3">
        <f>'31.12.2008'!G3-'31.12.2007'!G3</f>
        <v>86622</v>
      </c>
      <c r="H3">
        <f>'31.12.2008'!H3-'31.12.2007'!H3</f>
        <v>166480</v>
      </c>
      <c r="I3">
        <f>'31.12.2008'!I3-'31.12.2007'!I3</f>
        <v>1</v>
      </c>
      <c r="J3">
        <f>'31.12.2008'!J3-'31.12.2007'!J3</f>
        <v>121409</v>
      </c>
      <c r="K3">
        <f>'31.12.2008'!K3-'31.12.2007'!K3</f>
        <v>122875</v>
      </c>
      <c r="L3">
        <f>'31.12.2008'!L3-'31.12.2007'!L3</f>
        <v>212469</v>
      </c>
    </row>
    <row r="4" spans="1:12" x14ac:dyDescent="0.2">
      <c r="A4" s="1" t="s">
        <v>33</v>
      </c>
      <c r="B4">
        <f>'31.12.2008'!B4-'31.12.2007'!B4</f>
        <v>103499</v>
      </c>
      <c r="C4">
        <f>'31.12.2008'!C4-'31.12.2007'!C4</f>
        <v>103121</v>
      </c>
      <c r="D4">
        <f>'31.12.2008'!D4-'31.12.2007'!D4</f>
        <v>183568</v>
      </c>
      <c r="E4">
        <f>'31.12.2008'!E4-'31.12.2007'!E4</f>
        <v>378</v>
      </c>
      <c r="F4">
        <f>'31.12.2008'!F4-'31.12.2007'!F4</f>
        <v>87</v>
      </c>
      <c r="G4">
        <f>'31.12.2008'!G4-'31.12.2007'!G4</f>
        <v>-5</v>
      </c>
      <c r="H4">
        <f>'31.12.2008'!H4-'31.12.2007'!H4</f>
        <v>1</v>
      </c>
      <c r="I4">
        <f>'31.12.2008'!I4-'31.12.2007'!I4</f>
        <v>0</v>
      </c>
      <c r="J4">
        <f>'31.12.2008'!J4-'31.12.2007'!J4</f>
        <v>16</v>
      </c>
      <c r="K4">
        <f>'31.12.2008'!K4-'31.12.2007'!K4</f>
        <v>279</v>
      </c>
      <c r="L4">
        <f>'31.12.2008'!L4-'31.12.2007'!L4</f>
        <v>83341</v>
      </c>
    </row>
    <row r="5" spans="1:12" x14ac:dyDescent="0.2">
      <c r="A5" s="1" t="s">
        <v>6</v>
      </c>
      <c r="B5">
        <f>'31.12.2008'!B5-'31.12.2007'!B5</f>
        <v>105906</v>
      </c>
      <c r="C5">
        <f>'31.12.2008'!C5-'31.12.2007'!C5</f>
        <v>108593</v>
      </c>
      <c r="D5">
        <f>'31.12.2008'!D5-'31.12.2007'!D5</f>
        <v>253211</v>
      </c>
      <c r="E5">
        <f>'31.12.2008'!E5-'31.12.2007'!E5</f>
        <v>-2687</v>
      </c>
      <c r="F5">
        <f>'31.12.2008'!F5-'31.12.2007'!F5</f>
        <v>-3317</v>
      </c>
      <c r="G5">
        <f>'31.12.2008'!G5-'31.12.2007'!G5</f>
        <v>0</v>
      </c>
      <c r="H5">
        <f>'31.12.2008'!H5-'31.12.2007'!H5</f>
        <v>12</v>
      </c>
      <c r="I5">
        <f>'31.12.2008'!I5-'31.12.2007'!I5</f>
        <v>0</v>
      </c>
      <c r="J5">
        <f>'31.12.2008'!J5-'31.12.2007'!J5</f>
        <v>3</v>
      </c>
      <c r="K5">
        <f>'31.12.2008'!K5-'31.12.2007'!K5</f>
        <v>615</v>
      </c>
      <c r="L5">
        <f>'31.12.2008'!L5-'31.12.2007'!L5</f>
        <v>69475</v>
      </c>
    </row>
    <row r="6" spans="1:12" x14ac:dyDescent="0.2">
      <c r="A6" s="1" t="s">
        <v>7</v>
      </c>
      <c r="B6">
        <f>'31.12.2008'!B6-'31.12.2007'!B6</f>
        <v>-256</v>
      </c>
      <c r="C6">
        <f>'31.12.2008'!C6-'31.12.2007'!C6</f>
        <v>-255</v>
      </c>
      <c r="D6">
        <f>'31.12.2008'!D6-'31.12.2007'!D6</f>
        <v>-313</v>
      </c>
      <c r="E6">
        <f>'31.12.2008'!E6-'31.12.2007'!E6</f>
        <v>-1</v>
      </c>
      <c r="F6">
        <f>'31.12.2008'!F6-'31.12.2007'!F6</f>
        <v>0</v>
      </c>
      <c r="G6">
        <f>'31.12.2008'!G6-'31.12.2007'!G6</f>
        <v>0</v>
      </c>
      <c r="H6">
        <f>'31.12.2008'!H6-'31.12.2007'!H6</f>
        <v>0</v>
      </c>
      <c r="I6">
        <f>'31.12.2008'!I6-'31.12.2007'!I6</f>
        <v>0</v>
      </c>
      <c r="J6">
        <f>'31.12.2008'!J6-'31.12.2007'!J6</f>
        <v>0</v>
      </c>
      <c r="K6">
        <f>'31.12.2008'!K6-'31.12.2007'!K6</f>
        <v>-1</v>
      </c>
      <c r="L6">
        <f>'31.12.2008'!L6-'31.12.2007'!L6</f>
        <v>-224</v>
      </c>
    </row>
    <row r="7" spans="1:12" x14ac:dyDescent="0.2">
      <c r="A7" s="1"/>
      <c r="B7" s="7">
        <f t="shared" ref="B7:L7" si="0">SUM(B3:B6)</f>
        <v>1295418</v>
      </c>
      <c r="C7" s="7">
        <f t="shared" si="0"/>
        <v>767058</v>
      </c>
      <c r="D7" s="7">
        <f t="shared" si="0"/>
        <v>2284040</v>
      </c>
      <c r="E7" s="7">
        <f t="shared" si="0"/>
        <v>528360</v>
      </c>
      <c r="F7" s="7">
        <f t="shared" si="0"/>
        <v>30053</v>
      </c>
      <c r="G7" s="7">
        <f t="shared" si="0"/>
        <v>86617</v>
      </c>
      <c r="H7" s="7">
        <f t="shared" si="0"/>
        <v>166493</v>
      </c>
      <c r="I7" s="7">
        <f t="shared" si="0"/>
        <v>1</v>
      </c>
      <c r="J7" s="7">
        <f>SUM(J3:J6)</f>
        <v>121428</v>
      </c>
      <c r="K7" s="7">
        <f t="shared" si="0"/>
        <v>123768</v>
      </c>
      <c r="L7" s="7">
        <f t="shared" si="0"/>
        <v>365061</v>
      </c>
    </row>
    <row r="8" spans="1:12" ht="7.5" customHeight="1" x14ac:dyDescent="0.2">
      <c r="A8" s="1"/>
    </row>
    <row r="9" spans="1:12" x14ac:dyDescent="0.2">
      <c r="A9" s="1" t="s">
        <v>12</v>
      </c>
    </row>
    <row r="10" spans="1:12" x14ac:dyDescent="0.2">
      <c r="A10" t="s">
        <v>8</v>
      </c>
      <c r="B10">
        <f>'31.12.2008'!B10-'31.12.2007'!B10</f>
        <v>51941</v>
      </c>
      <c r="C10">
        <f>'31.12.2008'!C10-'31.12.2007'!C10</f>
        <v>52552</v>
      </c>
      <c r="D10">
        <f>'31.12.2008'!D10-'31.12.2007'!D10</f>
        <v>129465</v>
      </c>
      <c r="E10">
        <f>'31.12.2008'!E10-'31.12.2007'!E10</f>
        <v>-611</v>
      </c>
      <c r="F10">
        <f>'31.12.2008'!F10-'31.12.2007'!F10</f>
        <v>-979</v>
      </c>
      <c r="G10">
        <f>'31.12.2008'!G10-'31.12.2007'!G10</f>
        <v>10</v>
      </c>
      <c r="H10">
        <f>'31.12.2008'!H10-'31.12.2007'!H10</f>
        <v>57</v>
      </c>
      <c r="I10">
        <f>'31.12.2008'!I10-'31.12.2007'!I10</f>
        <v>0</v>
      </c>
      <c r="J10">
        <f>'31.12.2008'!J10-'31.12.2007'!J10</f>
        <v>8</v>
      </c>
      <c r="K10">
        <f>'31.12.2008'!K10-'31.12.2007'!K10</f>
        <v>293</v>
      </c>
      <c r="L10">
        <f>'31.12.2008'!L10-'31.12.2007'!L10</f>
        <v>32828</v>
      </c>
    </row>
    <row r="11" spans="1:12" x14ac:dyDescent="0.2">
      <c r="A11" s="1" t="s">
        <v>9</v>
      </c>
      <c r="B11">
        <f>'31.12.2008'!B11-'31.12.2007'!B11</f>
        <v>23</v>
      </c>
      <c r="C11">
        <f>'31.12.2008'!C11-'31.12.2007'!C11</f>
        <v>23</v>
      </c>
      <c r="D11">
        <f>'31.12.2008'!D11-'31.12.2007'!D11</f>
        <v>23</v>
      </c>
      <c r="E11">
        <f>'31.12.2008'!E11-'31.12.2007'!E11</f>
        <v>0</v>
      </c>
      <c r="F11">
        <f>'31.12.2008'!F11-'31.12.2007'!F11</f>
        <v>0</v>
      </c>
      <c r="G11">
        <f>'31.12.2008'!G11-'31.12.2007'!G11</f>
        <v>0</v>
      </c>
      <c r="H11">
        <f>'31.12.2008'!H11-'31.12.2007'!H11</f>
        <v>0</v>
      </c>
      <c r="I11">
        <f>'31.12.2008'!I11-'31.12.2007'!I11</f>
        <v>0</v>
      </c>
      <c r="J11">
        <f>'31.12.2008'!J11-'31.12.2007'!J11</f>
        <v>0</v>
      </c>
      <c r="K11">
        <f>'31.12.2008'!K11-'31.12.2007'!K11</f>
        <v>0</v>
      </c>
      <c r="L11">
        <f>'31.12.2008'!L11-'31.12.2007'!L11</f>
        <v>23</v>
      </c>
    </row>
    <row r="12" spans="1:12" x14ac:dyDescent="0.2">
      <c r="A12" s="1" t="s">
        <v>10</v>
      </c>
      <c r="B12">
        <f>'31.12.2008'!B12-'31.12.2007'!B12</f>
        <v>47179</v>
      </c>
      <c r="C12">
        <f>'31.12.2008'!C12-'31.12.2007'!C12</f>
        <v>47170</v>
      </c>
      <c r="D12">
        <f>'31.12.2008'!D12-'31.12.2007'!D12</f>
        <v>95031</v>
      </c>
      <c r="E12">
        <f>'31.12.2008'!E12-'31.12.2007'!E12</f>
        <v>9</v>
      </c>
      <c r="F12">
        <f>'31.12.2008'!F12-'31.12.2007'!F12</f>
        <v>0</v>
      </c>
      <c r="G12">
        <f>'31.12.2008'!G12-'31.12.2007'!G12</f>
        <v>0</v>
      </c>
      <c r="H12">
        <f>'31.12.2008'!H12-'31.12.2007'!H12</f>
        <v>0</v>
      </c>
      <c r="I12">
        <f>'31.12.2008'!I12-'31.12.2007'!I12</f>
        <v>0</v>
      </c>
      <c r="J12">
        <f>'31.12.2008'!J12-'31.12.2007'!J12</f>
        <v>0</v>
      </c>
      <c r="K12">
        <f>'31.12.2008'!K12-'31.12.2007'!K12</f>
        <v>9</v>
      </c>
      <c r="L12">
        <f>'31.12.2008'!L12-'31.12.2007'!L12</f>
        <v>29212</v>
      </c>
    </row>
    <row r="13" spans="1:12" x14ac:dyDescent="0.2">
      <c r="A13" s="1"/>
      <c r="B13" s="7">
        <f t="shared" ref="B13:L13" si="1">SUM(B10:B12)</f>
        <v>99143</v>
      </c>
      <c r="C13" s="7">
        <f t="shared" si="1"/>
        <v>99745</v>
      </c>
      <c r="D13" s="7">
        <f t="shared" si="1"/>
        <v>224519</v>
      </c>
      <c r="E13" s="7">
        <f t="shared" si="1"/>
        <v>-602</v>
      </c>
      <c r="F13" s="7">
        <f t="shared" si="1"/>
        <v>-979</v>
      </c>
      <c r="G13" s="7">
        <f t="shared" si="1"/>
        <v>10</v>
      </c>
      <c r="H13" s="7">
        <f t="shared" si="1"/>
        <v>57</v>
      </c>
      <c r="I13" s="7">
        <f t="shared" si="1"/>
        <v>0</v>
      </c>
      <c r="J13" s="7">
        <f>SUM(J10:J12)</f>
        <v>8</v>
      </c>
      <c r="K13" s="7">
        <f t="shared" si="1"/>
        <v>302</v>
      </c>
      <c r="L13" s="7">
        <f t="shared" si="1"/>
        <v>62063</v>
      </c>
    </row>
    <row r="14" spans="1:12" ht="7.5" customHeight="1" x14ac:dyDescent="0.2">
      <c r="A14" s="1"/>
    </row>
    <row r="15" spans="1:12" x14ac:dyDescent="0.2">
      <c r="A15" s="1" t="s">
        <v>13</v>
      </c>
    </row>
    <row r="16" spans="1:12" x14ac:dyDescent="0.2">
      <c r="A16" s="1" t="s">
        <v>25</v>
      </c>
      <c r="B16">
        <f>'31.12.2008'!B16-'31.12.2007'!B16</f>
        <v>95</v>
      </c>
      <c r="C16">
        <f>'31.12.2008'!C16-'31.12.2007'!C16</f>
        <v>1837</v>
      </c>
      <c r="D16">
        <f>'31.12.2008'!D16-'31.12.2007'!D16</f>
        <v>1961</v>
      </c>
      <c r="E16">
        <f>'31.12.2008'!E16-'31.12.2007'!E16</f>
        <v>-1742</v>
      </c>
      <c r="F16">
        <f>'31.12.2008'!F16-'31.12.2007'!F16</f>
        <v>1</v>
      </c>
      <c r="G16">
        <f>'31.12.2008'!G16-'31.12.2007'!G16</f>
        <v>0</v>
      </c>
      <c r="H16">
        <f>'31.12.2008'!H16-'31.12.2007'!H16</f>
        <v>0</v>
      </c>
      <c r="I16">
        <f>'31.12.2008'!I16-'31.12.2007'!I16</f>
        <v>0</v>
      </c>
      <c r="J16">
        <f>'31.12.2008'!J16-'31.12.2007'!J16</f>
        <v>0</v>
      </c>
      <c r="K16">
        <f>'31.12.2008'!K16-'31.12.2007'!K16</f>
        <v>-1743</v>
      </c>
      <c r="L16">
        <f>'31.12.2008'!L16-'31.12.2007'!L16</f>
        <v>1694</v>
      </c>
    </row>
    <row r="17" spans="1:12" x14ac:dyDescent="0.2">
      <c r="A17" s="1" t="s">
        <v>26</v>
      </c>
      <c r="B17">
        <f>'31.12.2008'!B17-'31.12.2007'!B17</f>
        <v>-12638</v>
      </c>
      <c r="C17">
        <f>'31.12.2008'!C17-'31.12.2007'!C17</f>
        <v>-11244</v>
      </c>
      <c r="D17">
        <f>'31.12.2008'!D17-'31.12.2007'!D17</f>
        <v>-9572</v>
      </c>
      <c r="E17">
        <f>'31.12.2008'!E17-'31.12.2007'!E17</f>
        <v>-1394</v>
      </c>
      <c r="F17">
        <f>'31.12.2008'!F17-'31.12.2007'!F17</f>
        <v>0</v>
      </c>
      <c r="G17">
        <f>'31.12.2008'!G17-'31.12.2007'!G17</f>
        <v>0</v>
      </c>
      <c r="H17">
        <f>'31.12.2008'!H17-'31.12.2007'!H17</f>
        <v>-1</v>
      </c>
      <c r="I17">
        <f>'31.12.2008'!I17-'31.12.2007'!I17</f>
        <v>0</v>
      </c>
      <c r="J17">
        <f>'31.12.2008'!J17-'31.12.2007'!J17</f>
        <v>0</v>
      </c>
      <c r="K17">
        <f>'31.12.2008'!K17-'31.12.2007'!K17</f>
        <v>-1393</v>
      </c>
      <c r="L17">
        <f>'31.12.2008'!L17-'31.12.2007'!L17</f>
        <v>-12323</v>
      </c>
    </row>
    <row r="18" spans="1:12" x14ac:dyDescent="0.2">
      <c r="A18" t="s">
        <v>24</v>
      </c>
      <c r="B18">
        <f>'31.12.2008'!B18-'31.12.2007'!B18</f>
        <v>99</v>
      </c>
      <c r="C18">
        <f>'31.12.2008'!C18-'31.12.2007'!C18</f>
        <v>84</v>
      </c>
      <c r="D18">
        <f>'31.12.2008'!D18-'31.12.2007'!D18</f>
        <v>86</v>
      </c>
      <c r="E18">
        <f>'31.12.2008'!E18-'31.12.2007'!E18</f>
        <v>15</v>
      </c>
      <c r="F18">
        <f>'31.12.2008'!F18-'31.12.2007'!F18</f>
        <v>0</v>
      </c>
      <c r="G18">
        <f>'31.12.2008'!G18-'31.12.2007'!G18</f>
        <v>0</v>
      </c>
      <c r="H18">
        <f>'31.12.2008'!H18-'31.12.2007'!H18</f>
        <v>0</v>
      </c>
      <c r="I18">
        <f>'31.12.2008'!I18-'31.12.2007'!I18</f>
        <v>0</v>
      </c>
      <c r="J18">
        <f>'31.12.2008'!J18-'31.12.2007'!J18</f>
        <v>0</v>
      </c>
      <c r="K18">
        <f>'31.12.2008'!K18-'31.12.2007'!K18</f>
        <v>15</v>
      </c>
      <c r="L18">
        <f>'31.12.2008'!L18-'31.12.2007'!L18</f>
        <v>84</v>
      </c>
    </row>
    <row r="19" spans="1:12" x14ac:dyDescent="0.2">
      <c r="A19" s="1"/>
      <c r="B19" s="7">
        <f t="shared" ref="B19:L19" si="2">SUM(B16:B18)</f>
        <v>-12444</v>
      </c>
      <c r="C19" s="7">
        <f t="shared" si="2"/>
        <v>-9323</v>
      </c>
      <c r="D19" s="7">
        <f t="shared" si="2"/>
        <v>-7525</v>
      </c>
      <c r="E19" s="7">
        <f t="shared" si="2"/>
        <v>-3121</v>
      </c>
      <c r="F19" s="7">
        <f t="shared" si="2"/>
        <v>1</v>
      </c>
      <c r="G19" s="7">
        <f t="shared" si="2"/>
        <v>0</v>
      </c>
      <c r="H19" s="7">
        <f t="shared" si="2"/>
        <v>-1</v>
      </c>
      <c r="I19" s="7">
        <f t="shared" si="2"/>
        <v>0</v>
      </c>
      <c r="J19" s="7">
        <f>SUM(J16:J18)</f>
        <v>0</v>
      </c>
      <c r="K19" s="7">
        <f t="shared" si="2"/>
        <v>-3121</v>
      </c>
      <c r="L19" s="7">
        <f t="shared" si="2"/>
        <v>-10545</v>
      </c>
    </row>
    <row r="20" spans="1:12" ht="7.5" customHeight="1" x14ac:dyDescent="0.2">
      <c r="A20" s="1"/>
    </row>
    <row r="21" spans="1:12" x14ac:dyDescent="0.2">
      <c r="A21" s="1" t="s">
        <v>14</v>
      </c>
    </row>
    <row r="22" spans="1:12" x14ac:dyDescent="0.2">
      <c r="A22" s="1" t="s">
        <v>25</v>
      </c>
      <c r="B22">
        <f>'31.12.2008'!B22-'31.12.2007'!B22</f>
        <v>39493</v>
      </c>
      <c r="C22">
        <f>'31.12.2008'!C22-'31.12.2007'!C22</f>
        <v>118052</v>
      </c>
      <c r="D22">
        <f>'31.12.2008'!D22-'31.12.2007'!D22</f>
        <v>404204</v>
      </c>
      <c r="E22">
        <f>'31.12.2008'!E22-'31.12.2007'!E22</f>
        <v>-78559</v>
      </c>
      <c r="F22">
        <f>'31.12.2008'!F22-'31.12.2007'!F22</f>
        <v>0</v>
      </c>
      <c r="G22">
        <f>'31.12.2008'!G22-'31.12.2007'!G22</f>
        <v>0</v>
      </c>
      <c r="H22">
        <f>'31.12.2008'!H22-'31.12.2007'!H22</f>
        <v>0</v>
      </c>
      <c r="I22">
        <f>'31.12.2008'!I22-'31.12.2007'!I22</f>
        <v>-78559</v>
      </c>
      <c r="J22">
        <f>'31.12.2008'!J22-'31.12.2007'!J22</f>
        <v>0</v>
      </c>
      <c r="K22">
        <f>'31.12.2008'!K22-'31.12.2007'!K22</f>
        <v>0</v>
      </c>
      <c r="L22">
        <f>'31.12.2008'!L22-'31.12.2007'!L22</f>
        <v>54895</v>
      </c>
    </row>
    <row r="23" spans="1:12" ht="12" customHeight="1" x14ac:dyDescent="0.2">
      <c r="A23" s="1" t="s">
        <v>26</v>
      </c>
      <c r="B23">
        <f>'31.12.2008'!B23-'31.12.2007'!B23</f>
        <v>11361</v>
      </c>
      <c r="C23">
        <f>'31.12.2008'!C23-'31.12.2007'!C23</f>
        <v>26438</v>
      </c>
      <c r="D23">
        <f>'31.12.2008'!D23-'31.12.2007'!D23</f>
        <v>115678</v>
      </c>
      <c r="E23">
        <f>'31.12.2008'!E23-'31.12.2007'!E23</f>
        <v>-15077</v>
      </c>
      <c r="F23">
        <f>'31.12.2008'!F23-'31.12.2007'!F23</f>
        <v>0</v>
      </c>
      <c r="G23">
        <f>'31.12.2008'!G23-'31.12.2007'!G23</f>
        <v>0</v>
      </c>
      <c r="H23">
        <f>'31.12.2008'!H23-'31.12.2007'!H23</f>
        <v>0</v>
      </c>
      <c r="I23">
        <f>'31.12.2008'!I23-'31.12.2007'!I23</f>
        <v>-15077</v>
      </c>
      <c r="J23">
        <f>'31.12.2008'!J23-'31.12.2007'!J23</f>
        <v>0</v>
      </c>
      <c r="K23">
        <f>'31.12.2008'!K23-'31.12.2007'!K23</f>
        <v>0</v>
      </c>
      <c r="L23">
        <f>'31.12.2008'!L23-'31.12.2007'!L23</f>
        <v>15604</v>
      </c>
    </row>
    <row r="24" spans="1:12" x14ac:dyDescent="0.2">
      <c r="A24" t="s">
        <v>24</v>
      </c>
      <c r="B24">
        <f>'31.12.2008'!B24-'31.12.2007'!B24</f>
        <v>11310</v>
      </c>
      <c r="C24">
        <f>'31.12.2008'!C24-'31.12.2007'!C24</f>
        <v>11390</v>
      </c>
      <c r="D24">
        <f>'31.12.2008'!D24-'31.12.2007'!D24</f>
        <v>273990</v>
      </c>
      <c r="E24">
        <f>'31.12.2008'!E24-'31.12.2007'!E24</f>
        <v>-80</v>
      </c>
      <c r="F24">
        <f>'31.12.2008'!F24-'31.12.2007'!F24</f>
        <v>0</v>
      </c>
      <c r="G24">
        <f>'31.12.2008'!G24-'31.12.2007'!G24</f>
        <v>0</v>
      </c>
      <c r="H24">
        <f>'31.12.2008'!H24-'31.12.2007'!H24</f>
        <v>0</v>
      </c>
      <c r="I24">
        <f>'31.12.2008'!I24-'31.12.2007'!I24</f>
        <v>-80</v>
      </c>
      <c r="J24">
        <f>'31.12.2008'!J24-'31.12.2007'!J24</f>
        <v>0</v>
      </c>
      <c r="K24">
        <f>'31.12.2008'!K24-'31.12.2007'!K24</f>
        <v>0</v>
      </c>
      <c r="L24">
        <f>'31.12.2008'!L24-'31.12.2007'!L24</f>
        <v>2231</v>
      </c>
    </row>
    <row r="25" spans="1:12" x14ac:dyDescent="0.2">
      <c r="A25" s="1"/>
      <c r="B25" s="7">
        <f t="shared" ref="B25:L25" si="3">SUM(B22:B24)</f>
        <v>62164</v>
      </c>
      <c r="C25" s="7">
        <f t="shared" si="3"/>
        <v>155880</v>
      </c>
      <c r="D25" s="7">
        <f t="shared" si="3"/>
        <v>793872</v>
      </c>
      <c r="E25" s="7">
        <f t="shared" si="3"/>
        <v>-93716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-93716</v>
      </c>
      <c r="J25" s="7">
        <f>SUM(J22:J24)</f>
        <v>0</v>
      </c>
      <c r="K25" s="7">
        <f t="shared" si="3"/>
        <v>0</v>
      </c>
      <c r="L25" s="7">
        <f t="shared" si="3"/>
        <v>72730</v>
      </c>
    </row>
    <row r="26" spans="1:12" ht="7.5" customHeight="1" x14ac:dyDescent="0.2">
      <c r="A26" s="1"/>
    </row>
    <row r="27" spans="1:12" x14ac:dyDescent="0.2">
      <c r="A27" s="1" t="s">
        <v>15</v>
      </c>
    </row>
    <row r="28" spans="1:12" x14ac:dyDescent="0.2">
      <c r="A28" s="1" t="s">
        <v>40</v>
      </c>
      <c r="B28">
        <f>'31.12.2008'!B28-'31.12.2007'!B28</f>
        <v>141506</v>
      </c>
      <c r="C28">
        <f>'31.12.2008'!C28-'31.12.2007'!C28</f>
        <v>140392</v>
      </c>
      <c r="D28">
        <f>'31.12.2008'!D28-'31.12.2007'!D28</f>
        <v>231013</v>
      </c>
      <c r="E28">
        <f>'31.12.2008'!E28-'31.12.2007'!E28</f>
        <v>1114</v>
      </c>
      <c r="F28">
        <f>'31.12.2008'!F28-'31.12.2007'!F28</f>
        <v>9</v>
      </c>
      <c r="G28">
        <f>'31.12.2008'!G28-'31.12.2007'!G28</f>
        <v>4</v>
      </c>
      <c r="H28">
        <f>'31.12.2008'!H28-'31.12.2007'!H28</f>
        <v>2</v>
      </c>
      <c r="I28">
        <f>'31.12.2008'!I28-'31.12.2007'!I28</f>
        <v>1</v>
      </c>
      <c r="J28">
        <f>'31.12.2008'!J28-'31.12.2007'!J28</f>
        <v>0</v>
      </c>
      <c r="K28">
        <f>'31.12.2008'!K28-'31.12.2007'!K28</f>
        <v>1098</v>
      </c>
      <c r="L28">
        <f>'31.12.2008'!L28-'31.12.2007'!L28</f>
        <v>95287</v>
      </c>
    </row>
    <row r="29" spans="1:12" x14ac:dyDescent="0.2">
      <c r="A29" s="1" t="s">
        <v>34</v>
      </c>
      <c r="B29">
        <f>'31.12.2008'!B29-'31.12.2007'!B29</f>
        <v>-60859</v>
      </c>
      <c r="C29">
        <f>'31.12.2008'!C29-'31.12.2007'!C29</f>
        <v>-60666</v>
      </c>
      <c r="D29">
        <f>'31.12.2008'!D29-'31.12.2007'!D29</f>
        <v>-60844</v>
      </c>
      <c r="E29">
        <f>'31.12.2008'!E29-'31.12.2007'!E29</f>
        <v>-193</v>
      </c>
      <c r="F29">
        <f>'31.12.2008'!F29-'31.12.2007'!F29</f>
        <v>-2</v>
      </c>
      <c r="G29">
        <f>'31.12.2008'!G29-'31.12.2007'!G29</f>
        <v>0</v>
      </c>
      <c r="H29">
        <f>'31.12.2008'!H29-'31.12.2007'!H29</f>
        <v>0</v>
      </c>
      <c r="I29">
        <f>'31.12.2008'!I29-'31.12.2007'!I29</f>
        <v>0</v>
      </c>
      <c r="J29">
        <f>'31.12.2008'!J29-'31.12.2007'!J29</f>
        <v>0</v>
      </c>
      <c r="K29">
        <f>'31.12.2008'!K29-'31.12.2007'!K29</f>
        <v>-191</v>
      </c>
      <c r="L29">
        <f>'31.12.2008'!L29-'31.12.2007'!L29</f>
        <v>-60525</v>
      </c>
    </row>
    <row r="30" spans="1:12" x14ac:dyDescent="0.2">
      <c r="A30" s="1" t="s">
        <v>22</v>
      </c>
      <c r="B30">
        <f>'31.12.2008'!B30-'31.12.2007'!B30</f>
        <v>423355</v>
      </c>
      <c r="C30">
        <f>'31.12.2008'!C30-'31.12.2007'!C30</f>
        <v>423169</v>
      </c>
      <c r="D30">
        <f>'31.12.2008'!D30-'31.12.2007'!D30</f>
        <v>532483</v>
      </c>
      <c r="E30">
        <f>'31.12.2008'!E30-'31.12.2007'!E30</f>
        <v>186</v>
      </c>
      <c r="F30">
        <f>'31.12.2008'!F30-'31.12.2007'!F30</f>
        <v>0</v>
      </c>
      <c r="G30">
        <f>'31.12.2008'!G30-'31.12.2007'!G30</f>
        <v>0</v>
      </c>
      <c r="H30">
        <f>'31.12.2008'!H30-'31.12.2007'!H30</f>
        <v>0</v>
      </c>
      <c r="I30">
        <f>'31.12.2008'!I30-'31.12.2007'!I30</f>
        <v>0</v>
      </c>
      <c r="J30">
        <f>'31.12.2008'!J30-'31.12.2007'!J30</f>
        <v>-1</v>
      </c>
      <c r="K30">
        <f>'31.12.2008'!K30-'31.12.2007'!K30</f>
        <v>187</v>
      </c>
      <c r="L30">
        <f>'31.12.2008'!L30-'31.12.2007'!L30</f>
        <v>329973</v>
      </c>
    </row>
    <row r="31" spans="1:12" x14ac:dyDescent="0.2">
      <c r="A31" s="1" t="s">
        <v>23</v>
      </c>
      <c r="B31">
        <f>'31.12.2008'!B31-'31.12.2007'!B31</f>
        <v>117269</v>
      </c>
      <c r="C31">
        <f>'31.12.2008'!C31-'31.12.2007'!C31</f>
        <v>63490</v>
      </c>
      <c r="D31">
        <f>'31.12.2008'!D31-'31.12.2007'!D31</f>
        <v>226971</v>
      </c>
      <c r="E31">
        <f>'31.12.2008'!E31-'31.12.2007'!E31</f>
        <v>53779</v>
      </c>
      <c r="F31">
        <f>'31.12.2008'!F31-'31.12.2007'!F31</f>
        <v>4558</v>
      </c>
      <c r="G31">
        <f>'31.12.2008'!G31-'31.12.2007'!G31</f>
        <v>0</v>
      </c>
      <c r="H31">
        <f>'31.12.2008'!H31-'31.12.2007'!H31</f>
        <v>1211</v>
      </c>
      <c r="I31">
        <f>'31.12.2008'!I31-'31.12.2007'!I31</f>
        <v>0</v>
      </c>
      <c r="J31">
        <f>'31.12.2008'!J31-'31.12.2007'!J31</f>
        <v>18900</v>
      </c>
      <c r="K31">
        <f>'31.12.2008'!K31-'31.12.2007'!K31</f>
        <v>29110</v>
      </c>
      <c r="L31">
        <f>'31.12.2008'!L31-'31.12.2007'!L31</f>
        <v>33742</v>
      </c>
    </row>
    <row r="32" spans="1:12" x14ac:dyDescent="0.2">
      <c r="A32" s="1" t="s">
        <v>27</v>
      </c>
      <c r="B32">
        <f>'31.12.2008'!B32-'31.12.2007'!B32</f>
        <v>46804</v>
      </c>
      <c r="C32">
        <f>'31.12.2008'!C32-'31.12.2007'!C32</f>
        <v>43168</v>
      </c>
      <c r="D32">
        <f>'31.12.2008'!D32-'31.12.2007'!D32</f>
        <v>65821</v>
      </c>
      <c r="E32">
        <f>'31.12.2008'!E32-'31.12.2007'!E32</f>
        <v>3636</v>
      </c>
      <c r="F32">
        <f>'31.12.2008'!F32-'31.12.2007'!F32</f>
        <v>-5</v>
      </c>
      <c r="G32">
        <f>'31.12.2008'!G32-'31.12.2007'!G32</f>
        <v>9</v>
      </c>
      <c r="H32">
        <f>'31.12.2008'!H32-'31.12.2007'!H32</f>
        <v>3096</v>
      </c>
      <c r="I32">
        <f>'31.12.2008'!I32-'31.12.2007'!I32</f>
        <v>1</v>
      </c>
      <c r="J32">
        <f>'31.12.2008'!J32-'31.12.2007'!J32</f>
        <v>-12</v>
      </c>
      <c r="K32">
        <f>'31.12.2008'!K32-'31.12.2007'!K32</f>
        <v>547</v>
      </c>
      <c r="L32">
        <f>'31.12.2008'!L32-'31.12.2007'!L32</f>
        <v>40795</v>
      </c>
    </row>
    <row r="33" spans="1:12" x14ac:dyDescent="0.2">
      <c r="A33" s="1" t="s">
        <v>28</v>
      </c>
      <c r="B33">
        <f>'31.12.2008'!B33-'31.12.2007'!B33</f>
        <v>22415</v>
      </c>
      <c r="C33">
        <f>'31.12.2008'!C33-'31.12.2007'!C33</f>
        <v>19304</v>
      </c>
      <c r="D33">
        <f>'31.12.2008'!D33-'31.12.2007'!D33</f>
        <v>30352</v>
      </c>
      <c r="E33">
        <f>'31.12.2008'!E33-'31.12.2007'!E33</f>
        <v>3111</v>
      </c>
      <c r="F33">
        <f>'31.12.2008'!F33-'31.12.2007'!F33</f>
        <v>2395</v>
      </c>
      <c r="G33">
        <f>'31.12.2008'!G33-'31.12.2007'!G33</f>
        <v>77</v>
      </c>
      <c r="H33">
        <f>'31.12.2008'!H33-'31.12.2007'!H33</f>
        <v>4</v>
      </c>
      <c r="I33">
        <f>'31.12.2008'!I33-'31.12.2007'!I33</f>
        <v>-1</v>
      </c>
      <c r="J33">
        <f>'31.12.2008'!J33-'31.12.2007'!J33</f>
        <v>628</v>
      </c>
      <c r="K33">
        <f>'31.12.2008'!K33-'31.12.2007'!K33</f>
        <v>8</v>
      </c>
      <c r="L33">
        <f>'31.12.2008'!L33-'31.12.2007'!L33</f>
        <v>12611</v>
      </c>
    </row>
    <row r="34" spans="1:12" x14ac:dyDescent="0.2">
      <c r="A34" s="1" t="s">
        <v>30</v>
      </c>
      <c r="B34">
        <f>'31.12.2008'!B34-'31.12.2007'!B34</f>
        <v>41875</v>
      </c>
      <c r="C34">
        <f>'31.12.2008'!C34-'31.12.2007'!C34</f>
        <v>34816</v>
      </c>
      <c r="D34">
        <f>'31.12.2008'!D34-'31.12.2007'!D34</f>
        <v>52854</v>
      </c>
      <c r="E34">
        <f>'31.12.2008'!E34-'31.12.2007'!E34</f>
        <v>7059</v>
      </c>
      <c r="F34">
        <f>'31.12.2008'!F34-'31.12.2007'!F34</f>
        <v>2978</v>
      </c>
      <c r="G34">
        <f>'31.12.2008'!G34-'31.12.2007'!G34</f>
        <v>0</v>
      </c>
      <c r="H34">
        <f>'31.12.2008'!H34-'31.12.2007'!H34</f>
        <v>0</v>
      </c>
      <c r="I34">
        <f>'31.12.2008'!I34-'31.12.2007'!I34</f>
        <v>0</v>
      </c>
      <c r="J34">
        <f>'31.12.2008'!J34-'31.12.2007'!J34</f>
        <v>3968</v>
      </c>
      <c r="K34">
        <f>'31.12.2008'!K34-'31.12.2007'!K34</f>
        <v>113</v>
      </c>
      <c r="L34">
        <f>'31.12.2008'!L34-'31.12.2007'!L34</f>
        <v>26296</v>
      </c>
    </row>
    <row r="35" spans="1:12" x14ac:dyDescent="0.2">
      <c r="A35" s="1" t="s">
        <v>31</v>
      </c>
      <c r="B35">
        <f>'31.12.2008'!B35-'31.12.2007'!B35</f>
        <v>21482</v>
      </c>
      <c r="C35">
        <f>'31.12.2008'!C35-'31.12.2007'!C35</f>
        <v>11388</v>
      </c>
      <c r="D35">
        <f>'31.12.2008'!D35-'31.12.2007'!D35</f>
        <v>21381</v>
      </c>
      <c r="E35">
        <f>'31.12.2008'!E35-'31.12.2007'!E35</f>
        <v>10094</v>
      </c>
      <c r="F35">
        <f>'31.12.2008'!F35-'31.12.2007'!F35</f>
        <v>2333</v>
      </c>
      <c r="G35">
        <f>'31.12.2008'!G35-'31.12.2007'!G35</f>
        <v>3033</v>
      </c>
      <c r="H35">
        <f>'31.12.2008'!H35-'31.12.2007'!H35</f>
        <v>269</v>
      </c>
      <c r="I35">
        <f>'31.12.2008'!I35-'31.12.2007'!I35</f>
        <v>-480</v>
      </c>
      <c r="J35">
        <f>'31.12.2008'!J35-'31.12.2007'!J35</f>
        <v>4776</v>
      </c>
      <c r="K35">
        <f>'31.12.2008'!K35-'31.12.2007'!K35</f>
        <v>163</v>
      </c>
      <c r="L35">
        <f>'31.12.2008'!L35-'31.12.2007'!L35</f>
        <v>8548</v>
      </c>
    </row>
    <row r="36" spans="1:12" x14ac:dyDescent="0.2">
      <c r="A36" s="1" t="s">
        <v>32</v>
      </c>
      <c r="B36">
        <f>'31.12.2008'!B36-'31.12.2007'!B36</f>
        <v>53064</v>
      </c>
      <c r="C36">
        <f>'31.12.2008'!C36-'31.12.2007'!C36</f>
        <v>32337</v>
      </c>
      <c r="D36">
        <f>'31.12.2008'!D36-'31.12.2007'!D36</f>
        <v>44539</v>
      </c>
      <c r="E36">
        <f>'31.12.2008'!E36-'31.12.2007'!E36</f>
        <v>20727</v>
      </c>
      <c r="F36">
        <f>'31.12.2008'!F36-'31.12.2007'!F36</f>
        <v>13671</v>
      </c>
      <c r="G36">
        <f>'31.12.2008'!G36-'31.12.2007'!G36</f>
        <v>23</v>
      </c>
      <c r="H36">
        <f>'31.12.2008'!H36-'31.12.2007'!H36</f>
        <v>643</v>
      </c>
      <c r="I36">
        <f>'31.12.2008'!I36-'31.12.2007'!I36</f>
        <v>-25</v>
      </c>
      <c r="J36">
        <f>'31.12.2008'!J36-'31.12.2007'!J36</f>
        <v>5895</v>
      </c>
      <c r="K36">
        <f>'31.12.2008'!K36-'31.12.2007'!K36</f>
        <v>520</v>
      </c>
      <c r="L36">
        <f>'31.12.2008'!L36-'31.12.2007'!L36</f>
        <v>25726</v>
      </c>
    </row>
    <row r="37" spans="1:12" x14ac:dyDescent="0.2">
      <c r="B37" s="7">
        <f t="shared" ref="B37:L37" si="4">SUM(B28:B36)</f>
        <v>806911</v>
      </c>
      <c r="C37" s="7">
        <f t="shared" si="4"/>
        <v>707398</v>
      </c>
      <c r="D37" s="7">
        <f t="shared" si="4"/>
        <v>1144570</v>
      </c>
      <c r="E37" s="7">
        <f t="shared" si="4"/>
        <v>99513</v>
      </c>
      <c r="F37" s="7">
        <f t="shared" si="4"/>
        <v>25937</v>
      </c>
      <c r="G37" s="7">
        <f t="shared" si="4"/>
        <v>3146</v>
      </c>
      <c r="H37" s="7">
        <f t="shared" si="4"/>
        <v>5225</v>
      </c>
      <c r="I37" s="7">
        <f t="shared" si="4"/>
        <v>-504</v>
      </c>
      <c r="J37" s="7">
        <f>SUM(J28:J36)</f>
        <v>34154</v>
      </c>
      <c r="K37" s="7">
        <f t="shared" si="4"/>
        <v>31555</v>
      </c>
      <c r="L37" s="7">
        <f t="shared" si="4"/>
        <v>512453</v>
      </c>
    </row>
    <row r="38" spans="1:12" ht="6.75" customHeight="1" thickBot="1" x14ac:dyDescent="0.25"/>
    <row r="39" spans="1:12" ht="13.5" thickTop="1" x14ac:dyDescent="0.2">
      <c r="A39" s="1" t="s">
        <v>36</v>
      </c>
      <c r="B39" s="6">
        <f t="shared" ref="B39:L39" si="5">SUM(B7,B13,B19,B25,B37)</f>
        <v>2251192</v>
      </c>
      <c r="C39" s="6">
        <f t="shared" si="5"/>
        <v>1720758</v>
      </c>
      <c r="D39" s="6">
        <f t="shared" si="5"/>
        <v>4439476</v>
      </c>
      <c r="E39" s="6">
        <f t="shared" si="5"/>
        <v>530434</v>
      </c>
      <c r="F39" s="6">
        <f t="shared" si="5"/>
        <v>55012</v>
      </c>
      <c r="G39" s="6">
        <f t="shared" si="5"/>
        <v>89773</v>
      </c>
      <c r="H39" s="6">
        <f t="shared" si="5"/>
        <v>171774</v>
      </c>
      <c r="I39" s="6">
        <f t="shared" si="5"/>
        <v>-94219</v>
      </c>
      <c r="J39" s="6">
        <f>SUM(J7,J13,J19,J25,J37)</f>
        <v>155590</v>
      </c>
      <c r="K39" s="6">
        <f t="shared" si="5"/>
        <v>152504</v>
      </c>
      <c r="L39" s="6">
        <f t="shared" si="5"/>
        <v>1001762</v>
      </c>
    </row>
    <row r="40" spans="1:12" ht="6" customHeight="1" x14ac:dyDescent="0.2"/>
    <row r="41" spans="1:12" x14ac:dyDescent="0.2">
      <c r="A41" s="1" t="s">
        <v>39</v>
      </c>
      <c r="B41">
        <f>'31.12.2008'!B41-'31.12.2007'!B41</f>
        <v>2152049</v>
      </c>
      <c r="C41">
        <f>'31.12.2008'!C41-'31.12.2007'!C41</f>
        <v>1621013</v>
      </c>
      <c r="D41">
        <f>'31.12.2008'!D41-'31.12.2007'!D41</f>
        <v>4214957</v>
      </c>
      <c r="E41">
        <f>'31.12.2008'!E41-'31.12.2007'!E41</f>
        <v>531036</v>
      </c>
      <c r="F41">
        <f>'31.12.2008'!F41-'31.12.2007'!F41</f>
        <v>55991</v>
      </c>
      <c r="G41">
        <f>'31.12.2008'!G41-'31.12.2007'!G41</f>
        <v>89763</v>
      </c>
      <c r="H41">
        <f>'31.12.2008'!H41-'31.12.2007'!H41</f>
        <v>171717</v>
      </c>
      <c r="I41">
        <f>'31.12.2008'!I41-'31.12.2007'!I41</f>
        <v>-94219</v>
      </c>
      <c r="J41">
        <f>'31.12.2008'!J41-'31.12.2007'!J41</f>
        <v>155582</v>
      </c>
      <c r="K41">
        <f>'31.12.2008'!K41-'31.12.2007'!K41</f>
        <v>152202</v>
      </c>
      <c r="L41">
        <f>'31.12.2008'!L41-'31.12.2007'!L41</f>
        <v>939699</v>
      </c>
    </row>
  </sheetData>
  <printOptions horizontalCentered="1"/>
  <pageMargins left="0.31496062992125984" right="0.27559055118110237" top="0.55118110236220474" bottom="0.51181102362204722" header="0.23622047244094491" footer="0.51181102362204722"/>
  <pageSetup paperSize="9" orientation="landscape" r:id="rId1"/>
  <headerFooter>
    <oddHeader>&amp;L&amp;"Arial,Fett"&amp;12GBV&amp;C&amp;"Arial,Fett"&amp;12Datenbankstatistik: Veränderung 31.12.2007 bis 31.12.2008&amp;R&amp;"Arial,Fett"&amp;12Stand 31. Dezember 2008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/>
  </sheetViews>
  <sheetFormatPr baseColWidth="10" defaultRowHeight="12.75" x14ac:dyDescent="0.2"/>
  <cols>
    <col min="1" max="1" width="17.28515625" customWidth="1"/>
    <col min="9" max="9" width="9.42578125" customWidth="1"/>
  </cols>
  <sheetData>
    <row r="1" spans="1:12" s="2" customFormat="1" ht="26.25" customHeight="1" x14ac:dyDescent="0.2">
      <c r="A1" s="4"/>
      <c r="B1" s="5" t="s">
        <v>16</v>
      </c>
      <c r="C1" s="5" t="s">
        <v>17</v>
      </c>
      <c r="D1" s="5" t="s">
        <v>18</v>
      </c>
      <c r="E1" s="5" t="s">
        <v>19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41</v>
      </c>
      <c r="K1" s="5" t="s">
        <v>20</v>
      </c>
      <c r="L1" s="2" t="s">
        <v>38</v>
      </c>
    </row>
    <row r="2" spans="1:12" s="2" customFormat="1" x14ac:dyDescent="0.2">
      <c r="A2" s="3" t="s">
        <v>11</v>
      </c>
    </row>
    <row r="3" spans="1:12" x14ac:dyDescent="0.2">
      <c r="A3" s="1" t="s">
        <v>5</v>
      </c>
      <c r="B3">
        <v>24306112</v>
      </c>
      <c r="C3">
        <v>16956522</v>
      </c>
      <c r="D3">
        <v>37173421</v>
      </c>
      <c r="E3">
        <v>7349590</v>
      </c>
      <c r="F3">
        <v>1654856</v>
      </c>
      <c r="G3">
        <v>922041</v>
      </c>
      <c r="H3">
        <v>4048237</v>
      </c>
      <c r="I3">
        <v>3</v>
      </c>
      <c r="J3">
        <v>320891</v>
      </c>
      <c r="K3">
        <v>403562</v>
      </c>
      <c r="L3">
        <v>11320618</v>
      </c>
    </row>
    <row r="4" spans="1:12" x14ac:dyDescent="0.2">
      <c r="A4" s="1" t="s">
        <v>33</v>
      </c>
      <c r="B4">
        <v>629829</v>
      </c>
      <c r="C4">
        <v>626211</v>
      </c>
      <c r="D4">
        <v>2127340</v>
      </c>
      <c r="E4">
        <v>3618</v>
      </c>
      <c r="F4">
        <v>492</v>
      </c>
      <c r="G4">
        <v>159</v>
      </c>
      <c r="H4">
        <v>76</v>
      </c>
      <c r="I4">
        <v>0</v>
      </c>
      <c r="J4">
        <v>2</v>
      </c>
      <c r="K4">
        <v>2889</v>
      </c>
      <c r="L4">
        <v>340875</v>
      </c>
    </row>
    <row r="5" spans="1:12" x14ac:dyDescent="0.2">
      <c r="A5" s="1" t="s">
        <v>6</v>
      </c>
      <c r="B5">
        <v>2899099</v>
      </c>
      <c r="C5">
        <v>2528203</v>
      </c>
      <c r="D5">
        <v>5445516</v>
      </c>
      <c r="E5">
        <v>370896</v>
      </c>
      <c r="F5">
        <v>301826</v>
      </c>
      <c r="G5">
        <v>76</v>
      </c>
      <c r="H5">
        <v>95</v>
      </c>
      <c r="I5">
        <v>0</v>
      </c>
      <c r="J5">
        <v>1</v>
      </c>
      <c r="K5">
        <v>68898</v>
      </c>
      <c r="L5">
        <v>1664144</v>
      </c>
    </row>
    <row r="6" spans="1:12" x14ac:dyDescent="0.2">
      <c r="A6" s="1" t="s">
        <v>7</v>
      </c>
      <c r="B6">
        <v>9489</v>
      </c>
      <c r="C6">
        <v>9409</v>
      </c>
      <c r="D6">
        <v>10087</v>
      </c>
      <c r="E6">
        <v>80</v>
      </c>
      <c r="F6">
        <v>6</v>
      </c>
      <c r="G6">
        <v>0</v>
      </c>
      <c r="H6">
        <v>5</v>
      </c>
      <c r="I6">
        <v>0</v>
      </c>
      <c r="J6">
        <v>0</v>
      </c>
      <c r="K6">
        <v>69</v>
      </c>
      <c r="L6">
        <v>8961</v>
      </c>
    </row>
    <row r="7" spans="1:12" x14ac:dyDescent="0.2">
      <c r="A7" s="1"/>
      <c r="B7" s="7">
        <f t="shared" ref="B7:L7" si="0">SUM(B3:B6)</f>
        <v>27844529</v>
      </c>
      <c r="C7" s="7">
        <f t="shared" si="0"/>
        <v>20120345</v>
      </c>
      <c r="D7" s="7">
        <f t="shared" si="0"/>
        <v>44756364</v>
      </c>
      <c r="E7" s="7">
        <f t="shared" si="0"/>
        <v>7724184</v>
      </c>
      <c r="F7" s="7">
        <f t="shared" si="0"/>
        <v>1957180</v>
      </c>
      <c r="G7" s="7">
        <f t="shared" si="0"/>
        <v>922276</v>
      </c>
      <c r="H7" s="7">
        <f t="shared" si="0"/>
        <v>4048413</v>
      </c>
      <c r="I7" s="7">
        <f t="shared" si="0"/>
        <v>3</v>
      </c>
      <c r="J7" s="7">
        <f t="shared" si="0"/>
        <v>320894</v>
      </c>
      <c r="K7" s="7">
        <f t="shared" si="0"/>
        <v>475418</v>
      </c>
      <c r="L7" s="7">
        <f t="shared" si="0"/>
        <v>13334598</v>
      </c>
    </row>
    <row r="8" spans="1:12" x14ac:dyDescent="0.2">
      <c r="A8" s="1"/>
    </row>
    <row r="9" spans="1:12" x14ac:dyDescent="0.2">
      <c r="A9" s="1" t="s">
        <v>12</v>
      </c>
    </row>
    <row r="10" spans="1:12" x14ac:dyDescent="0.2">
      <c r="A10" t="s">
        <v>8</v>
      </c>
      <c r="B10">
        <v>1079735</v>
      </c>
      <c r="C10">
        <v>997368</v>
      </c>
      <c r="D10">
        <v>2414802</v>
      </c>
      <c r="E10">
        <v>82367</v>
      </c>
      <c r="F10">
        <v>63567</v>
      </c>
      <c r="G10">
        <v>125</v>
      </c>
      <c r="H10">
        <v>381</v>
      </c>
      <c r="I10">
        <v>1</v>
      </c>
      <c r="J10">
        <v>0</v>
      </c>
      <c r="K10">
        <v>18293</v>
      </c>
      <c r="L10">
        <v>632073</v>
      </c>
    </row>
    <row r="11" spans="1:12" x14ac:dyDescent="0.2">
      <c r="A11" s="1" t="s">
        <v>9</v>
      </c>
      <c r="B11">
        <v>1824</v>
      </c>
      <c r="C11">
        <v>1820</v>
      </c>
      <c r="D11">
        <v>1820</v>
      </c>
      <c r="E11">
        <v>4</v>
      </c>
      <c r="F11">
        <v>0</v>
      </c>
      <c r="G11">
        <v>0</v>
      </c>
      <c r="H11">
        <v>0</v>
      </c>
      <c r="I11">
        <v>0</v>
      </c>
      <c r="J11">
        <v>0</v>
      </c>
      <c r="K11">
        <v>4</v>
      </c>
      <c r="L11">
        <v>1820</v>
      </c>
    </row>
    <row r="12" spans="1:12" x14ac:dyDescent="0.2">
      <c r="A12" s="1" t="s">
        <v>10</v>
      </c>
      <c r="B12">
        <v>529943</v>
      </c>
      <c r="C12">
        <v>497972</v>
      </c>
      <c r="D12">
        <v>919122</v>
      </c>
      <c r="E12">
        <v>31971</v>
      </c>
      <c r="F12">
        <v>4</v>
      </c>
      <c r="G12">
        <v>0</v>
      </c>
      <c r="H12">
        <v>0</v>
      </c>
      <c r="I12">
        <v>0</v>
      </c>
      <c r="J12">
        <v>0</v>
      </c>
      <c r="K12">
        <v>31967</v>
      </c>
      <c r="L12">
        <v>327998</v>
      </c>
    </row>
    <row r="13" spans="1:12" x14ac:dyDescent="0.2">
      <c r="A13" s="1"/>
      <c r="B13" s="7">
        <f t="shared" ref="B13:L13" si="1">SUM(B10:B12)</f>
        <v>1611502</v>
      </c>
      <c r="C13" s="7">
        <f t="shared" si="1"/>
        <v>1497160</v>
      </c>
      <c r="D13" s="7">
        <f t="shared" si="1"/>
        <v>3335744</v>
      </c>
      <c r="E13" s="7">
        <f t="shared" si="1"/>
        <v>114342</v>
      </c>
      <c r="F13" s="7">
        <f t="shared" si="1"/>
        <v>63571</v>
      </c>
      <c r="G13" s="7">
        <f t="shared" si="1"/>
        <v>125</v>
      </c>
      <c r="H13" s="7">
        <f t="shared" si="1"/>
        <v>381</v>
      </c>
      <c r="I13" s="7">
        <f t="shared" si="1"/>
        <v>1</v>
      </c>
      <c r="J13" s="7">
        <f t="shared" si="1"/>
        <v>0</v>
      </c>
      <c r="K13" s="7">
        <f t="shared" si="1"/>
        <v>50264</v>
      </c>
      <c r="L13" s="7">
        <f t="shared" si="1"/>
        <v>961891</v>
      </c>
    </row>
    <row r="14" spans="1:12" x14ac:dyDescent="0.2">
      <c r="A14" s="1"/>
    </row>
    <row r="15" spans="1:12" x14ac:dyDescent="0.2">
      <c r="A15" s="1" t="s">
        <v>13</v>
      </c>
    </row>
    <row r="16" spans="1:12" x14ac:dyDescent="0.2">
      <c r="A16" s="1" t="s">
        <v>25</v>
      </c>
      <c r="B16">
        <v>41786</v>
      </c>
      <c r="C16">
        <v>33239</v>
      </c>
      <c r="D16">
        <v>34308</v>
      </c>
      <c r="E16">
        <v>8547</v>
      </c>
      <c r="F16">
        <v>0</v>
      </c>
      <c r="G16">
        <v>0</v>
      </c>
      <c r="H16">
        <v>0</v>
      </c>
      <c r="I16">
        <v>0</v>
      </c>
      <c r="J16">
        <v>0</v>
      </c>
      <c r="K16">
        <v>8547</v>
      </c>
      <c r="L16">
        <v>32362</v>
      </c>
    </row>
    <row r="17" spans="1:13" x14ac:dyDescent="0.2">
      <c r="A17" s="1" t="s">
        <v>26</v>
      </c>
      <c r="B17">
        <v>313757</v>
      </c>
      <c r="C17">
        <v>303684</v>
      </c>
      <c r="D17">
        <v>419620</v>
      </c>
      <c r="E17">
        <v>10073</v>
      </c>
      <c r="F17">
        <v>6</v>
      </c>
      <c r="G17">
        <v>0</v>
      </c>
      <c r="H17">
        <v>2</v>
      </c>
      <c r="I17">
        <v>0</v>
      </c>
      <c r="J17">
        <v>0</v>
      </c>
      <c r="K17">
        <v>10065</v>
      </c>
      <c r="L17">
        <v>265522</v>
      </c>
    </row>
    <row r="18" spans="1:13" x14ac:dyDescent="0.2">
      <c r="A18" t="s">
        <v>24</v>
      </c>
      <c r="B18">
        <v>564</v>
      </c>
      <c r="C18">
        <v>560</v>
      </c>
      <c r="D18">
        <v>596</v>
      </c>
      <c r="E18">
        <v>4</v>
      </c>
      <c r="F18">
        <v>0</v>
      </c>
      <c r="G18">
        <v>0</v>
      </c>
      <c r="H18">
        <v>0</v>
      </c>
      <c r="I18">
        <v>0</v>
      </c>
      <c r="J18">
        <v>0</v>
      </c>
      <c r="K18">
        <v>4</v>
      </c>
      <c r="L18">
        <v>544</v>
      </c>
    </row>
    <row r="19" spans="1:13" x14ac:dyDescent="0.2">
      <c r="A19" s="1"/>
      <c r="B19" s="7">
        <f t="shared" ref="B19:L19" si="2">SUM(B16:B18)</f>
        <v>356107</v>
      </c>
      <c r="C19" s="7">
        <f t="shared" si="2"/>
        <v>337483</v>
      </c>
      <c r="D19" s="7">
        <f t="shared" si="2"/>
        <v>454524</v>
      </c>
      <c r="E19" s="7">
        <f t="shared" si="2"/>
        <v>18624</v>
      </c>
      <c r="F19" s="7">
        <f t="shared" si="2"/>
        <v>6</v>
      </c>
      <c r="G19" s="7">
        <f t="shared" si="2"/>
        <v>0</v>
      </c>
      <c r="H19" s="7">
        <f t="shared" si="2"/>
        <v>2</v>
      </c>
      <c r="I19" s="7">
        <f t="shared" si="2"/>
        <v>0</v>
      </c>
      <c r="J19" s="7">
        <f t="shared" si="2"/>
        <v>0</v>
      </c>
      <c r="K19" s="7">
        <f t="shared" si="2"/>
        <v>18616</v>
      </c>
      <c r="L19" s="7">
        <f t="shared" si="2"/>
        <v>298428</v>
      </c>
    </row>
    <row r="20" spans="1:13" ht="4.5" customHeight="1" x14ac:dyDescent="0.2">
      <c r="A20" s="1"/>
    </row>
    <row r="21" spans="1:13" x14ac:dyDescent="0.2">
      <c r="A21" s="1" t="s">
        <v>14</v>
      </c>
    </row>
    <row r="22" spans="1:13" x14ac:dyDescent="0.2">
      <c r="A22" s="1" t="s">
        <v>25</v>
      </c>
      <c r="B22">
        <v>1141789</v>
      </c>
      <c r="C22">
        <v>975032</v>
      </c>
      <c r="D22">
        <v>4088491</v>
      </c>
      <c r="E22">
        <v>166757</v>
      </c>
      <c r="F22">
        <v>0</v>
      </c>
      <c r="G22">
        <v>0</v>
      </c>
      <c r="H22">
        <v>0</v>
      </c>
      <c r="I22">
        <v>166757</v>
      </c>
      <c r="J22">
        <v>0</v>
      </c>
      <c r="K22">
        <v>0</v>
      </c>
      <c r="L22">
        <v>488097</v>
      </c>
    </row>
    <row r="23" spans="1:13" ht="12" customHeight="1" x14ac:dyDescent="0.2">
      <c r="A23" s="1" t="s">
        <v>26</v>
      </c>
      <c r="B23">
        <v>170612</v>
      </c>
      <c r="C23">
        <v>143272</v>
      </c>
      <c r="D23">
        <v>1016305</v>
      </c>
      <c r="E23">
        <v>27340</v>
      </c>
      <c r="F23">
        <v>0</v>
      </c>
      <c r="G23">
        <v>0</v>
      </c>
      <c r="H23">
        <v>0</v>
      </c>
      <c r="I23">
        <v>27340</v>
      </c>
      <c r="J23">
        <v>0</v>
      </c>
      <c r="K23">
        <v>0</v>
      </c>
      <c r="L23">
        <v>47839</v>
      </c>
    </row>
    <row r="24" spans="1:13" x14ac:dyDescent="0.2">
      <c r="A24" t="s">
        <v>24</v>
      </c>
      <c r="B24">
        <v>54972</v>
      </c>
      <c r="C24">
        <v>43327</v>
      </c>
      <c r="D24">
        <v>461830</v>
      </c>
      <c r="E24">
        <v>11645</v>
      </c>
      <c r="F24">
        <v>0</v>
      </c>
      <c r="G24">
        <v>0</v>
      </c>
      <c r="H24">
        <v>0</v>
      </c>
      <c r="I24">
        <v>11645</v>
      </c>
      <c r="J24">
        <v>0</v>
      </c>
      <c r="K24">
        <v>0</v>
      </c>
      <c r="L24">
        <v>10787</v>
      </c>
    </row>
    <row r="25" spans="1:13" x14ac:dyDescent="0.2">
      <c r="A25" s="1"/>
      <c r="B25" s="7">
        <f t="shared" ref="B25:L25" si="3">SUM(B22:B24)</f>
        <v>1367373</v>
      </c>
      <c r="C25" s="7">
        <f t="shared" si="3"/>
        <v>1161631</v>
      </c>
      <c r="D25" s="7">
        <f t="shared" si="3"/>
        <v>5566626</v>
      </c>
      <c r="E25" s="7">
        <f t="shared" si="3"/>
        <v>205742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205742</v>
      </c>
      <c r="J25" s="7">
        <f t="shared" si="3"/>
        <v>0</v>
      </c>
      <c r="K25" s="7">
        <f t="shared" si="3"/>
        <v>0</v>
      </c>
      <c r="L25" s="7">
        <f t="shared" si="3"/>
        <v>546723</v>
      </c>
    </row>
    <row r="26" spans="1:13" ht="4.5" customHeight="1" x14ac:dyDescent="0.2">
      <c r="A26" s="1"/>
    </row>
    <row r="27" spans="1:13" x14ac:dyDescent="0.2">
      <c r="A27" s="1" t="s">
        <v>15</v>
      </c>
    </row>
    <row r="28" spans="1:13" x14ac:dyDescent="0.2">
      <c r="A28" s="1" t="s">
        <v>40</v>
      </c>
      <c r="B28">
        <v>929388</v>
      </c>
      <c r="C28">
        <v>925747</v>
      </c>
      <c r="D28">
        <v>1240929</v>
      </c>
      <c r="E28">
        <v>3641</v>
      </c>
      <c r="F28">
        <v>42</v>
      </c>
      <c r="G28">
        <v>17</v>
      </c>
      <c r="H28">
        <v>1</v>
      </c>
      <c r="I28">
        <v>1</v>
      </c>
      <c r="J28">
        <v>1</v>
      </c>
      <c r="K28">
        <v>3579</v>
      </c>
      <c r="L28">
        <v>761056</v>
      </c>
      <c r="M28" s="10"/>
    </row>
    <row r="29" spans="1:13" x14ac:dyDescent="0.2">
      <c r="A29" s="1" t="s">
        <v>34</v>
      </c>
      <c r="B29">
        <v>815553</v>
      </c>
      <c r="C29">
        <v>744663</v>
      </c>
      <c r="D29">
        <v>751933</v>
      </c>
      <c r="E29">
        <v>70890</v>
      </c>
      <c r="F29">
        <v>68217</v>
      </c>
      <c r="G29">
        <v>0</v>
      </c>
      <c r="H29">
        <v>0</v>
      </c>
      <c r="I29">
        <v>0</v>
      </c>
      <c r="J29">
        <v>0</v>
      </c>
      <c r="K29">
        <v>2673</v>
      </c>
      <c r="L29">
        <v>737983</v>
      </c>
    </row>
    <row r="30" spans="1:13" x14ac:dyDescent="0.2">
      <c r="A30" s="1" t="s">
        <v>22</v>
      </c>
      <c r="B30">
        <v>3230395</v>
      </c>
      <c r="C30">
        <v>3228305</v>
      </c>
      <c r="D30">
        <v>3370962</v>
      </c>
      <c r="E30">
        <v>2090</v>
      </c>
      <c r="F30">
        <v>0</v>
      </c>
      <c r="G30">
        <v>0</v>
      </c>
      <c r="H30">
        <v>0</v>
      </c>
      <c r="I30">
        <v>0</v>
      </c>
      <c r="J30">
        <v>1</v>
      </c>
      <c r="K30">
        <v>2089</v>
      </c>
      <c r="L30">
        <v>3104108</v>
      </c>
    </row>
    <row r="31" spans="1:13" x14ac:dyDescent="0.2">
      <c r="A31" s="1" t="s">
        <v>23</v>
      </c>
      <c r="B31">
        <v>753985</v>
      </c>
      <c r="C31">
        <v>231638</v>
      </c>
      <c r="D31">
        <v>627701</v>
      </c>
      <c r="E31">
        <v>522347</v>
      </c>
      <c r="F31">
        <v>2665</v>
      </c>
      <c r="G31">
        <v>0</v>
      </c>
      <c r="H31">
        <v>8920</v>
      </c>
      <c r="I31">
        <v>0</v>
      </c>
      <c r="J31">
        <v>1971</v>
      </c>
      <c r="K31">
        <v>508791</v>
      </c>
      <c r="L31">
        <v>151726</v>
      </c>
    </row>
    <row r="32" spans="1:13" x14ac:dyDescent="0.2">
      <c r="A32" s="1" t="s">
        <v>27</v>
      </c>
      <c r="B32">
        <v>664479</v>
      </c>
      <c r="C32">
        <v>631606</v>
      </c>
      <c r="D32">
        <v>1281112</v>
      </c>
      <c r="E32">
        <v>32873</v>
      </c>
      <c r="F32">
        <v>7730</v>
      </c>
      <c r="G32">
        <v>104</v>
      </c>
      <c r="H32">
        <v>16509</v>
      </c>
      <c r="I32">
        <v>19</v>
      </c>
      <c r="J32">
        <v>1664</v>
      </c>
      <c r="K32">
        <v>6847</v>
      </c>
      <c r="L32">
        <v>435267</v>
      </c>
    </row>
    <row r="33" spans="1:12" x14ac:dyDescent="0.2">
      <c r="A33" s="1" t="s">
        <v>28</v>
      </c>
      <c r="B33">
        <v>311756</v>
      </c>
      <c r="C33">
        <v>293599</v>
      </c>
      <c r="D33">
        <v>378880</v>
      </c>
      <c r="E33">
        <v>18157</v>
      </c>
      <c r="F33">
        <v>14018</v>
      </c>
      <c r="G33">
        <v>400</v>
      </c>
      <c r="H33">
        <v>28</v>
      </c>
      <c r="I33">
        <v>1</v>
      </c>
      <c r="J33">
        <v>3256</v>
      </c>
      <c r="K33">
        <v>454</v>
      </c>
      <c r="L33">
        <v>240688</v>
      </c>
    </row>
    <row r="34" spans="1:12" x14ac:dyDescent="0.2">
      <c r="A34" s="1" t="s">
        <v>30</v>
      </c>
      <c r="B34">
        <v>264184</v>
      </c>
      <c r="C34">
        <v>220665</v>
      </c>
      <c r="D34">
        <v>318889</v>
      </c>
      <c r="E34">
        <v>43519</v>
      </c>
      <c r="F34">
        <v>33499</v>
      </c>
      <c r="G34">
        <v>1</v>
      </c>
      <c r="H34">
        <v>1</v>
      </c>
      <c r="I34">
        <v>0</v>
      </c>
      <c r="J34">
        <v>9442</v>
      </c>
      <c r="K34">
        <v>576</v>
      </c>
      <c r="L34">
        <v>169507</v>
      </c>
    </row>
    <row r="35" spans="1:12" x14ac:dyDescent="0.2">
      <c r="A35" s="1" t="s">
        <v>31</v>
      </c>
      <c r="B35">
        <v>108354</v>
      </c>
      <c r="C35">
        <v>76512</v>
      </c>
      <c r="D35">
        <v>166025</v>
      </c>
      <c r="E35">
        <v>31842</v>
      </c>
      <c r="F35">
        <v>16136</v>
      </c>
      <c r="G35">
        <v>6923</v>
      </c>
      <c r="H35">
        <v>1652</v>
      </c>
      <c r="I35">
        <v>1306</v>
      </c>
      <c r="J35">
        <v>4880</v>
      </c>
      <c r="K35">
        <v>945</v>
      </c>
      <c r="L35">
        <v>50165</v>
      </c>
    </row>
    <row r="36" spans="1:12" x14ac:dyDescent="0.2">
      <c r="A36" s="1" t="s">
        <v>32</v>
      </c>
      <c r="B36">
        <v>346423</v>
      </c>
      <c r="C36">
        <v>230566</v>
      </c>
      <c r="D36">
        <v>302990</v>
      </c>
      <c r="E36">
        <v>115857</v>
      </c>
      <c r="F36">
        <v>100570</v>
      </c>
      <c r="G36">
        <v>108</v>
      </c>
      <c r="H36">
        <v>3173</v>
      </c>
      <c r="I36">
        <v>90</v>
      </c>
      <c r="J36">
        <v>10738</v>
      </c>
      <c r="K36">
        <v>1178</v>
      </c>
      <c r="L36">
        <v>193324</v>
      </c>
    </row>
    <row r="37" spans="1:12" x14ac:dyDescent="0.2">
      <c r="B37" s="7">
        <f t="shared" ref="B37:L37" si="4">SUM(B28:B36)</f>
        <v>7424517</v>
      </c>
      <c r="C37" s="7">
        <f t="shared" si="4"/>
        <v>6583301</v>
      </c>
      <c r="D37" s="7">
        <f t="shared" si="4"/>
        <v>8439421</v>
      </c>
      <c r="E37" s="7">
        <f t="shared" si="4"/>
        <v>841216</v>
      </c>
      <c r="F37" s="7">
        <f t="shared" si="4"/>
        <v>242877</v>
      </c>
      <c r="G37" s="7">
        <f t="shared" si="4"/>
        <v>7553</v>
      </c>
      <c r="H37" s="7">
        <f t="shared" si="4"/>
        <v>30284</v>
      </c>
      <c r="I37" s="7">
        <f t="shared" si="4"/>
        <v>1417</v>
      </c>
      <c r="J37" s="7">
        <f t="shared" si="4"/>
        <v>31953</v>
      </c>
      <c r="K37" s="7">
        <f t="shared" si="4"/>
        <v>527132</v>
      </c>
      <c r="L37" s="7">
        <f t="shared" si="4"/>
        <v>5843824</v>
      </c>
    </row>
    <row r="38" spans="1:12" ht="13.5" thickBot="1" x14ac:dyDescent="0.25"/>
    <row r="39" spans="1:12" ht="13.5" thickTop="1" x14ac:dyDescent="0.2">
      <c r="A39" s="1" t="s">
        <v>36</v>
      </c>
      <c r="B39" s="6">
        <f t="shared" ref="B39:L39" si="5">SUM(B7,B13,B19,B25,B37)</f>
        <v>38604028</v>
      </c>
      <c r="C39" s="6">
        <f t="shared" si="5"/>
        <v>29699920</v>
      </c>
      <c r="D39" s="6">
        <f t="shared" si="5"/>
        <v>62552679</v>
      </c>
      <c r="E39" s="6">
        <f t="shared" si="5"/>
        <v>8904108</v>
      </c>
      <c r="F39" s="6">
        <f t="shared" si="5"/>
        <v>2263634</v>
      </c>
      <c r="G39" s="6">
        <f t="shared" si="5"/>
        <v>929954</v>
      </c>
      <c r="H39" s="6">
        <f t="shared" si="5"/>
        <v>4079080</v>
      </c>
      <c r="I39" s="6">
        <f t="shared" si="5"/>
        <v>207163</v>
      </c>
      <c r="J39" s="6">
        <f t="shared" si="5"/>
        <v>352847</v>
      </c>
      <c r="K39" s="6">
        <f t="shared" si="5"/>
        <v>1071430</v>
      </c>
      <c r="L39" s="6">
        <f t="shared" si="5"/>
        <v>20985464</v>
      </c>
    </row>
    <row r="40" spans="1:12" ht="4.5" customHeight="1" x14ac:dyDescent="0.2"/>
    <row r="41" spans="1:12" x14ac:dyDescent="0.2">
      <c r="A41" t="s">
        <v>37</v>
      </c>
      <c r="B41">
        <f t="shared" ref="B41:L41" si="6">SUM(B7,B19,B25,B37)</f>
        <v>36992526</v>
      </c>
      <c r="C41">
        <f t="shared" si="6"/>
        <v>28202760</v>
      </c>
      <c r="D41">
        <f t="shared" si="6"/>
        <v>59216935</v>
      </c>
      <c r="E41">
        <f t="shared" si="6"/>
        <v>8789766</v>
      </c>
      <c r="F41">
        <f t="shared" si="6"/>
        <v>2200063</v>
      </c>
      <c r="G41">
        <f t="shared" si="6"/>
        <v>929829</v>
      </c>
      <c r="H41">
        <f t="shared" si="6"/>
        <v>4078699</v>
      </c>
      <c r="I41">
        <f t="shared" si="6"/>
        <v>207162</v>
      </c>
      <c r="J41">
        <f t="shared" si="6"/>
        <v>352847</v>
      </c>
      <c r="K41">
        <f t="shared" si="6"/>
        <v>1021166</v>
      </c>
      <c r="L41">
        <f t="shared" si="6"/>
        <v>20023573</v>
      </c>
    </row>
  </sheetData>
  <printOptions horizontalCentered="1"/>
  <pageMargins left="0.43307086614173229" right="0.27559055118110237" top="0.59055118110236227" bottom="0.51181102362204722" header="0.27559055118110237" footer="0.51181102362204722"/>
  <pageSetup paperSize="9" orientation="landscape" horizontalDpi="300" verticalDpi="300" r:id="rId1"/>
  <headerFooter>
    <oddHeader>&amp;L&amp;"Arial,Fett"&amp;12GBV&amp;C&amp;"Arial,Fett"&amp;12Datenbankstatistik&amp;R&amp;"Arial,Fett"&amp;12Stand 31. Dezember  2007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D41" sqref="D41"/>
    </sheetView>
  </sheetViews>
  <sheetFormatPr baseColWidth="10" defaultRowHeight="12.75" x14ac:dyDescent="0.2"/>
  <cols>
    <col min="1" max="1" width="15.7109375" customWidth="1"/>
  </cols>
  <sheetData>
    <row r="1" spans="1:12" s="2" customFormat="1" ht="38.25" x14ac:dyDescent="0.2">
      <c r="A1" s="4"/>
      <c r="B1" s="5" t="s">
        <v>16</v>
      </c>
      <c r="C1" s="5" t="s">
        <v>17</v>
      </c>
      <c r="D1" s="5" t="s">
        <v>18</v>
      </c>
      <c r="E1" s="11" t="s">
        <v>42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41</v>
      </c>
      <c r="K1" s="5" t="s">
        <v>20</v>
      </c>
      <c r="L1" s="5" t="s">
        <v>38</v>
      </c>
    </row>
    <row r="2" spans="1:12" s="2" customFormat="1" x14ac:dyDescent="0.2">
      <c r="A2" s="3" t="s">
        <v>11</v>
      </c>
    </row>
    <row r="3" spans="1:12" x14ac:dyDescent="0.2">
      <c r="A3" s="1" t="s">
        <v>5</v>
      </c>
      <c r="B3">
        <f>'31.12.2007'!B3-'31.12.2006'!B3</f>
        <v>1450655</v>
      </c>
      <c r="C3">
        <f>'31.12.2007'!C3-'31.12.2006'!C3</f>
        <v>405918</v>
      </c>
      <c r="D3">
        <f>'31.12.2007'!D3-'31.12.2006'!D3</f>
        <v>1556884</v>
      </c>
      <c r="E3">
        <f>'31.12.2007'!E3-'31.12.2006'!E3</f>
        <v>1044737</v>
      </c>
      <c r="F3">
        <f>'31.12.2007'!F3-'31.12.2006'!F3</f>
        <v>53323</v>
      </c>
      <c r="G3">
        <f>'31.12.2007'!G3-'31.12.2006'!G3</f>
        <v>69977</v>
      </c>
      <c r="H3">
        <f>'31.12.2007'!H3-'31.12.2006'!H3</f>
        <v>406913</v>
      </c>
      <c r="I3">
        <f>'31.12.2007'!I3-'31.12.2006'!I3</f>
        <v>1</v>
      </c>
      <c r="J3">
        <f>'31.12.2007'!J3</f>
        <v>320891</v>
      </c>
      <c r="K3">
        <f>'31.12.2007'!K3-'31.12.2006'!J3</f>
        <v>193632</v>
      </c>
      <c r="L3">
        <f>'31.12.2007'!L3-'31.12.2006'!K3</f>
        <v>99104</v>
      </c>
    </row>
    <row r="4" spans="1:12" x14ac:dyDescent="0.2">
      <c r="A4" s="1" t="s">
        <v>33</v>
      </c>
      <c r="B4">
        <f>'31.12.2007'!B4-'31.12.2006'!B4</f>
        <v>56599</v>
      </c>
      <c r="C4">
        <f>'31.12.2007'!C4-'31.12.2006'!C4</f>
        <v>55460</v>
      </c>
      <c r="D4">
        <f>'31.12.2007'!D4-'31.12.2006'!D4</f>
        <v>158779</v>
      </c>
      <c r="E4">
        <f>'31.12.2007'!E4-'31.12.2006'!E4</f>
        <v>1139</v>
      </c>
      <c r="F4">
        <f>'31.12.2007'!F4-'31.12.2006'!F4</f>
        <v>-6</v>
      </c>
      <c r="G4">
        <f>'31.12.2007'!G4-'31.12.2006'!G4</f>
        <v>11</v>
      </c>
      <c r="H4">
        <f>'31.12.2007'!H4-'31.12.2006'!H4</f>
        <v>14</v>
      </c>
      <c r="I4">
        <f>'31.12.2007'!I4-'31.12.2006'!I4</f>
        <v>0</v>
      </c>
      <c r="J4">
        <f>'31.12.2007'!J4</f>
        <v>2</v>
      </c>
      <c r="K4">
        <f>'31.12.2007'!K4-'31.12.2006'!J4</f>
        <v>1118</v>
      </c>
      <c r="L4">
        <f>'31.12.2007'!L4-'31.12.2006'!K4</f>
        <v>36775</v>
      </c>
    </row>
    <row r="5" spans="1:12" x14ac:dyDescent="0.2">
      <c r="A5" s="1" t="s">
        <v>6</v>
      </c>
      <c r="B5">
        <f>'31.12.2007'!B5-'31.12.2006'!B5</f>
        <v>51145</v>
      </c>
      <c r="C5">
        <f>'31.12.2007'!C5-'31.12.2006'!C5</f>
        <v>44143</v>
      </c>
      <c r="D5">
        <f>'31.12.2007'!D5-'31.12.2006'!D5</f>
        <v>207238</v>
      </c>
      <c r="E5">
        <f>'31.12.2007'!E5-'31.12.2006'!E5</f>
        <v>7002</v>
      </c>
      <c r="F5">
        <f>'31.12.2007'!F5-'31.12.2006'!F5</f>
        <v>-3355</v>
      </c>
      <c r="G5">
        <f>'31.12.2007'!G5-'31.12.2006'!G5</f>
        <v>17</v>
      </c>
      <c r="H5">
        <f>'31.12.2007'!H5-'31.12.2006'!H5</f>
        <v>20</v>
      </c>
      <c r="I5">
        <f>'31.12.2007'!I5-'31.12.2006'!I5</f>
        <v>0</v>
      </c>
      <c r="J5">
        <f>'31.12.2007'!J5</f>
        <v>1</v>
      </c>
      <c r="K5">
        <f>'31.12.2007'!K5-'31.12.2006'!J5</f>
        <v>10319</v>
      </c>
      <c r="L5">
        <f>'31.12.2007'!L5-'31.12.2006'!K5</f>
        <v>9862</v>
      </c>
    </row>
    <row r="6" spans="1:12" x14ac:dyDescent="0.2">
      <c r="A6" s="1" t="s">
        <v>7</v>
      </c>
      <c r="B6">
        <f>'31.12.2007'!B6-'31.12.2006'!B6</f>
        <v>-169</v>
      </c>
      <c r="C6">
        <f>'31.12.2007'!C6-'31.12.2006'!C6</f>
        <v>-171</v>
      </c>
      <c r="D6">
        <f>'31.12.2007'!D6-'31.12.2006'!D6</f>
        <v>-212</v>
      </c>
      <c r="E6">
        <f>'31.12.2007'!E6-'31.12.2006'!E6</f>
        <v>2</v>
      </c>
      <c r="F6">
        <f>'31.12.2007'!F6-'31.12.2006'!F6</f>
        <v>0</v>
      </c>
      <c r="G6">
        <f>'31.12.2007'!G6-'31.12.2006'!G6</f>
        <v>0</v>
      </c>
      <c r="H6">
        <f>'31.12.2007'!H6-'31.12.2006'!H6</f>
        <v>0</v>
      </c>
      <c r="I6">
        <f>'31.12.2007'!I6-'31.12.2006'!I6</f>
        <v>0</v>
      </c>
      <c r="J6">
        <f>'31.12.2007'!J6</f>
        <v>0</v>
      </c>
      <c r="K6">
        <f>'31.12.2007'!K6-'31.12.2006'!J6</f>
        <v>2</v>
      </c>
      <c r="L6">
        <f>'31.12.2007'!L6-'31.12.2006'!K6</f>
        <v>-160</v>
      </c>
    </row>
    <row r="7" spans="1:12" x14ac:dyDescent="0.2">
      <c r="A7" s="1"/>
      <c r="B7" s="7">
        <f t="shared" ref="B7:L7" si="0">SUM(B3:B6)</f>
        <v>1558230</v>
      </c>
      <c r="C7" s="7">
        <f t="shared" si="0"/>
        <v>505350</v>
      </c>
      <c r="D7" s="7">
        <f t="shared" si="0"/>
        <v>1922689</v>
      </c>
      <c r="E7" s="7">
        <f t="shared" si="0"/>
        <v>1052880</v>
      </c>
      <c r="F7" s="7">
        <f t="shared" si="0"/>
        <v>49962</v>
      </c>
      <c r="G7" s="7">
        <f t="shared" si="0"/>
        <v>70005</v>
      </c>
      <c r="H7" s="7">
        <f t="shared" si="0"/>
        <v>406947</v>
      </c>
      <c r="I7" s="7">
        <f t="shared" si="0"/>
        <v>1</v>
      </c>
      <c r="J7" s="7">
        <f t="shared" si="0"/>
        <v>320894</v>
      </c>
      <c r="K7" s="7">
        <f t="shared" si="0"/>
        <v>205071</v>
      </c>
      <c r="L7" s="7">
        <f t="shared" si="0"/>
        <v>145581</v>
      </c>
    </row>
    <row r="8" spans="1:12" ht="7.5" customHeight="1" x14ac:dyDescent="0.2">
      <c r="A8" s="1"/>
    </row>
    <row r="9" spans="1:12" x14ac:dyDescent="0.2">
      <c r="A9" s="1" t="s">
        <v>12</v>
      </c>
    </row>
    <row r="10" spans="1:12" x14ac:dyDescent="0.2">
      <c r="A10" t="s">
        <v>8</v>
      </c>
      <c r="B10">
        <f>'31.12.2007'!B10-'31.12.2006'!B10</f>
        <v>42315</v>
      </c>
      <c r="C10">
        <f>'31.12.2007'!C10-'31.12.2006'!C10</f>
        <v>39110</v>
      </c>
      <c r="D10">
        <f>'31.12.2007'!D10-'31.12.2006'!D10</f>
        <v>124913</v>
      </c>
      <c r="E10">
        <f>'31.12.2007'!E10-'31.12.2006'!E10</f>
        <v>3205</v>
      </c>
      <c r="F10">
        <f>'31.12.2007'!F10-'31.12.2006'!F10</f>
        <v>-1326</v>
      </c>
      <c r="G10">
        <f>'31.12.2007'!G10-'31.12.2006'!G10</f>
        <v>-7</v>
      </c>
      <c r="H10">
        <f>'31.12.2007'!H10-'31.12.2006'!H10</f>
        <v>-42</v>
      </c>
      <c r="I10">
        <f>'31.12.2007'!I10-'31.12.2006'!I10</f>
        <v>1</v>
      </c>
      <c r="J10">
        <f>'31.12.2007'!J10</f>
        <v>0</v>
      </c>
      <c r="K10">
        <f>'31.12.2007'!K10-'31.12.2006'!J10</f>
        <v>4579</v>
      </c>
      <c r="L10">
        <f>'31.12.2007'!L10-'31.12.2006'!K10</f>
        <v>20799</v>
      </c>
    </row>
    <row r="11" spans="1:12" x14ac:dyDescent="0.2">
      <c r="A11" s="1" t="s">
        <v>9</v>
      </c>
      <c r="B11">
        <f>'31.12.2007'!B11-'31.12.2006'!B11</f>
        <v>-58</v>
      </c>
      <c r="C11">
        <f>'31.12.2007'!C11-'31.12.2006'!C11</f>
        <v>-58</v>
      </c>
      <c r="D11">
        <f>'31.12.2007'!D11-'31.12.2006'!D11</f>
        <v>-58</v>
      </c>
      <c r="E11">
        <f>'31.12.2007'!E11-'31.12.2006'!E11</f>
        <v>0</v>
      </c>
      <c r="F11">
        <f>'31.12.2007'!F11-'31.12.2006'!F11</f>
        <v>0</v>
      </c>
      <c r="G11">
        <f>'31.12.2007'!G11-'31.12.2006'!G11</f>
        <v>0</v>
      </c>
      <c r="H11">
        <f>'31.12.2007'!H11-'31.12.2006'!H11</f>
        <v>0</v>
      </c>
      <c r="I11">
        <f>'31.12.2007'!I11-'31.12.2006'!I11</f>
        <v>0</v>
      </c>
      <c r="J11">
        <f>'31.12.2007'!J11</f>
        <v>0</v>
      </c>
      <c r="K11">
        <f>'31.12.2007'!K11-'31.12.2006'!J11</f>
        <v>0</v>
      </c>
      <c r="L11">
        <f>'31.12.2007'!L11-'31.12.2006'!K11</f>
        <v>-58</v>
      </c>
    </row>
    <row r="12" spans="1:12" x14ac:dyDescent="0.2">
      <c r="A12" s="1" t="s">
        <v>10</v>
      </c>
      <c r="B12">
        <f>'31.12.2007'!B12-'31.12.2006'!B12</f>
        <v>50956</v>
      </c>
      <c r="C12">
        <f>'31.12.2007'!C12-'31.12.2006'!C12</f>
        <v>46104</v>
      </c>
      <c r="D12">
        <f>'31.12.2007'!D12-'31.12.2006'!D12</f>
        <v>88443</v>
      </c>
      <c r="E12">
        <f>'31.12.2007'!E12-'31.12.2006'!E12</f>
        <v>4852</v>
      </c>
      <c r="F12">
        <f>'31.12.2007'!F12-'31.12.2006'!F12</f>
        <v>0</v>
      </c>
      <c r="G12">
        <f>'31.12.2007'!G12-'31.12.2006'!G12</f>
        <v>0</v>
      </c>
      <c r="H12">
        <f>'31.12.2007'!H12-'31.12.2006'!H12</f>
        <v>0</v>
      </c>
      <c r="I12">
        <f>'31.12.2007'!I12-'31.12.2006'!I12</f>
        <v>0</v>
      </c>
      <c r="J12">
        <f>'31.12.2007'!J12</f>
        <v>0</v>
      </c>
      <c r="K12">
        <f>'31.12.2007'!K12-'31.12.2006'!J12</f>
        <v>4852</v>
      </c>
      <c r="L12">
        <f>'31.12.2007'!L12-'31.12.2006'!K12</f>
        <v>30672</v>
      </c>
    </row>
    <row r="13" spans="1:12" x14ac:dyDescent="0.2">
      <c r="A13" s="1"/>
      <c r="B13" s="7">
        <f t="shared" ref="B13:L13" si="1">SUM(B10:B12)</f>
        <v>93213</v>
      </c>
      <c r="C13" s="7">
        <f t="shared" si="1"/>
        <v>85156</v>
      </c>
      <c r="D13" s="7">
        <f t="shared" si="1"/>
        <v>213298</v>
      </c>
      <c r="E13" s="7">
        <f t="shared" si="1"/>
        <v>8057</v>
      </c>
      <c r="F13" s="7">
        <f t="shared" si="1"/>
        <v>-1326</v>
      </c>
      <c r="G13" s="7">
        <f t="shared" si="1"/>
        <v>-7</v>
      </c>
      <c r="H13" s="7">
        <f t="shared" si="1"/>
        <v>-42</v>
      </c>
      <c r="I13" s="7">
        <f t="shared" si="1"/>
        <v>1</v>
      </c>
      <c r="J13" s="7">
        <f t="shared" si="1"/>
        <v>0</v>
      </c>
      <c r="K13" s="7">
        <f t="shared" si="1"/>
        <v>9431</v>
      </c>
      <c r="L13" s="7">
        <f t="shared" si="1"/>
        <v>51413</v>
      </c>
    </row>
    <row r="14" spans="1:12" ht="7.5" customHeight="1" x14ac:dyDescent="0.2">
      <c r="A14" s="1"/>
    </row>
    <row r="15" spans="1:12" x14ac:dyDescent="0.2">
      <c r="A15" s="1" t="s">
        <v>13</v>
      </c>
    </row>
    <row r="16" spans="1:12" x14ac:dyDescent="0.2">
      <c r="A16" s="1" t="s">
        <v>25</v>
      </c>
      <c r="B16">
        <f>'31.12.2007'!B16-'31.12.2006'!B16</f>
        <v>-15904</v>
      </c>
      <c r="C16">
        <f>'31.12.2007'!C16-'31.12.2006'!C16</f>
        <v>-14438</v>
      </c>
      <c r="D16">
        <f>'31.12.2007'!D16-'31.12.2006'!D16</f>
        <v>-14568</v>
      </c>
      <c r="E16">
        <f>'31.12.2007'!E16-'31.12.2006'!E16</f>
        <v>-1466</v>
      </c>
      <c r="F16">
        <f>'31.12.2007'!F16-'31.12.2006'!F16</f>
        <v>-1</v>
      </c>
      <c r="G16">
        <f>'31.12.2007'!G16-'31.12.2006'!G16</f>
        <v>-2</v>
      </c>
      <c r="H16">
        <f>'31.12.2007'!H16-'31.12.2006'!H16</f>
        <v>0</v>
      </c>
      <c r="I16">
        <f>'31.12.2007'!I16-'31.12.2006'!I16</f>
        <v>0</v>
      </c>
      <c r="J16">
        <f>'31.12.2007'!J16</f>
        <v>0</v>
      </c>
      <c r="K16">
        <f>'31.12.2007'!K16-'31.12.2006'!J16</f>
        <v>-1463</v>
      </c>
      <c r="L16">
        <f>'31.12.2007'!L16-'31.12.2006'!K16</f>
        <v>-14365</v>
      </c>
    </row>
    <row r="17" spans="1:12" x14ac:dyDescent="0.2">
      <c r="A17" s="1" t="s">
        <v>26</v>
      </c>
      <c r="B17">
        <f>'31.12.2007'!B17-'31.12.2006'!B17</f>
        <v>-54782</v>
      </c>
      <c r="C17">
        <f>'31.12.2007'!C17-'31.12.2006'!C17</f>
        <v>-51347</v>
      </c>
      <c r="D17">
        <f>'31.12.2007'!D17-'31.12.2006'!D17</f>
        <v>-123134</v>
      </c>
      <c r="E17">
        <f>'31.12.2007'!E17-'31.12.2006'!E17</f>
        <v>-3435</v>
      </c>
      <c r="F17">
        <f>'31.12.2007'!F17-'31.12.2006'!F17</f>
        <v>3</v>
      </c>
      <c r="G17">
        <f>'31.12.2007'!G17-'31.12.2006'!G17</f>
        <v>-1</v>
      </c>
      <c r="H17">
        <f>'31.12.2007'!H17-'31.12.2006'!H17</f>
        <v>0</v>
      </c>
      <c r="I17">
        <f>'31.12.2007'!I17-'31.12.2006'!I17</f>
        <v>0</v>
      </c>
      <c r="J17">
        <f>'31.12.2007'!J17</f>
        <v>0</v>
      </c>
      <c r="K17">
        <f>'31.12.2007'!K17-'31.12.2006'!J17</f>
        <v>-3437</v>
      </c>
      <c r="L17">
        <f>'31.12.2007'!L17-'31.12.2006'!K17</f>
        <v>-40594</v>
      </c>
    </row>
    <row r="18" spans="1:12" x14ac:dyDescent="0.2">
      <c r="A18" t="s">
        <v>24</v>
      </c>
      <c r="B18">
        <f>'31.12.2007'!B18-'31.12.2006'!B18</f>
        <v>402</v>
      </c>
      <c r="C18">
        <f>'31.12.2007'!C18-'31.12.2006'!C18</f>
        <v>403</v>
      </c>
      <c r="D18">
        <f>'31.12.2007'!D18-'31.12.2006'!D18</f>
        <v>375</v>
      </c>
      <c r="E18">
        <f>'31.12.2007'!E18-'31.12.2006'!E18</f>
        <v>-1</v>
      </c>
      <c r="F18">
        <f>'31.12.2007'!F18-'31.12.2006'!F18</f>
        <v>0</v>
      </c>
      <c r="G18">
        <f>'31.12.2007'!G18-'31.12.2006'!G18</f>
        <v>0</v>
      </c>
      <c r="H18">
        <f>'31.12.2007'!H18-'31.12.2006'!H18</f>
        <v>0</v>
      </c>
      <c r="I18">
        <f>'31.12.2007'!I18-'31.12.2006'!I18</f>
        <v>0</v>
      </c>
      <c r="J18">
        <f>'31.12.2007'!J18</f>
        <v>0</v>
      </c>
      <c r="K18">
        <f>'31.12.2007'!K18-'31.12.2006'!J18</f>
        <v>-1</v>
      </c>
      <c r="L18">
        <f>'31.12.2007'!L18-'31.12.2006'!K18</f>
        <v>403</v>
      </c>
    </row>
    <row r="19" spans="1:12" x14ac:dyDescent="0.2">
      <c r="A19" s="1"/>
      <c r="B19" s="7">
        <f t="shared" ref="B19:L19" si="2">SUM(B16:B18)</f>
        <v>-70284</v>
      </c>
      <c r="C19" s="7">
        <f t="shared" si="2"/>
        <v>-65382</v>
      </c>
      <c r="D19" s="7">
        <f t="shared" si="2"/>
        <v>-137327</v>
      </c>
      <c r="E19" s="7">
        <f t="shared" si="2"/>
        <v>-4902</v>
      </c>
      <c r="F19" s="7">
        <f t="shared" si="2"/>
        <v>2</v>
      </c>
      <c r="G19" s="7">
        <f t="shared" si="2"/>
        <v>-3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-4901</v>
      </c>
      <c r="L19" s="7">
        <f t="shared" si="2"/>
        <v>-54556</v>
      </c>
    </row>
    <row r="20" spans="1:12" ht="7.5" customHeight="1" x14ac:dyDescent="0.2">
      <c r="A20" s="1"/>
    </row>
    <row r="21" spans="1:12" x14ac:dyDescent="0.2">
      <c r="A21" s="1" t="s">
        <v>14</v>
      </c>
    </row>
    <row r="22" spans="1:12" x14ac:dyDescent="0.2">
      <c r="A22" s="1" t="s">
        <v>25</v>
      </c>
      <c r="B22">
        <f>'31.12.2007'!B22-'31.12.2006'!B22</f>
        <v>94974</v>
      </c>
      <c r="C22">
        <f>'31.12.2007'!C22-'31.12.2006'!C22</f>
        <v>28503</v>
      </c>
      <c r="D22">
        <f>'31.12.2007'!D22-'31.12.2006'!D22</f>
        <v>196286</v>
      </c>
      <c r="E22">
        <f>'31.12.2007'!E22-'31.12.2006'!E22</f>
        <v>66471</v>
      </c>
      <c r="F22">
        <f>'31.12.2007'!F22-'31.12.2006'!F22</f>
        <v>0</v>
      </c>
      <c r="G22">
        <f>'31.12.2007'!G22-'31.12.2006'!G22</f>
        <v>0</v>
      </c>
      <c r="H22">
        <f>'31.12.2007'!H22-'31.12.2006'!H22</f>
        <v>0</v>
      </c>
      <c r="I22">
        <f>'31.12.2007'!I22-'31.12.2006'!I22</f>
        <v>66471</v>
      </c>
      <c r="J22">
        <f>'31.12.2007'!J22</f>
        <v>0</v>
      </c>
      <c r="K22">
        <f>'31.12.2007'!K22-'31.12.2006'!J22</f>
        <v>0</v>
      </c>
      <c r="L22">
        <f>'31.12.2007'!L22-'31.12.2006'!K22</f>
        <v>8026</v>
      </c>
    </row>
    <row r="23" spans="1:12" ht="12" customHeight="1" x14ac:dyDescent="0.2">
      <c r="A23" s="1" t="s">
        <v>26</v>
      </c>
      <c r="B23">
        <f>'31.12.2007'!B23-'31.12.2006'!B23</f>
        <v>28753</v>
      </c>
      <c r="C23">
        <f>'31.12.2007'!C23-'31.12.2006'!C23</f>
        <v>16692</v>
      </c>
      <c r="D23">
        <f>'31.12.2007'!D23-'31.12.2006'!D23</f>
        <v>147687</v>
      </c>
      <c r="E23">
        <f>'31.12.2007'!E23-'31.12.2006'!E23</f>
        <v>12061</v>
      </c>
      <c r="F23">
        <f>'31.12.2007'!F23-'31.12.2006'!F23</f>
        <v>0</v>
      </c>
      <c r="G23">
        <f>'31.12.2007'!G23-'31.12.2006'!G23</f>
        <v>0</v>
      </c>
      <c r="H23">
        <f>'31.12.2007'!H23-'31.12.2006'!H23</f>
        <v>0</v>
      </c>
      <c r="I23">
        <f>'31.12.2007'!I23-'31.12.2006'!I23</f>
        <v>12061</v>
      </c>
      <c r="J23">
        <f>'31.12.2007'!J23</f>
        <v>0</v>
      </c>
      <c r="K23">
        <f>'31.12.2007'!K23-'31.12.2006'!J23</f>
        <v>0</v>
      </c>
      <c r="L23">
        <f>'31.12.2007'!L23-'31.12.2006'!K23</f>
        <v>3238</v>
      </c>
    </row>
    <row r="24" spans="1:12" x14ac:dyDescent="0.2">
      <c r="A24" t="s">
        <v>24</v>
      </c>
      <c r="B24">
        <f>'31.12.2007'!B24-'31.12.2006'!B24</f>
        <v>7322</v>
      </c>
      <c r="C24">
        <f>'31.12.2007'!C24-'31.12.2006'!C24</f>
        <v>7554</v>
      </c>
      <c r="D24">
        <f>'31.12.2007'!D24-'31.12.2006'!D24</f>
        <v>153853</v>
      </c>
      <c r="E24">
        <f>'31.12.2007'!E24-'31.12.2006'!E24</f>
        <v>-232</v>
      </c>
      <c r="F24">
        <f>'31.12.2007'!F24-'31.12.2006'!F24</f>
        <v>0</v>
      </c>
      <c r="G24">
        <f>'31.12.2007'!G24-'31.12.2006'!G24</f>
        <v>0</v>
      </c>
      <c r="H24">
        <f>'31.12.2007'!H24-'31.12.2006'!H24</f>
        <v>0</v>
      </c>
      <c r="I24">
        <f>'31.12.2007'!I24-'31.12.2006'!I24</f>
        <v>-232</v>
      </c>
      <c r="J24">
        <f>'31.12.2007'!J24</f>
        <v>0</v>
      </c>
      <c r="K24">
        <f>'31.12.2007'!K24-'31.12.2006'!J24</f>
        <v>0</v>
      </c>
      <c r="L24">
        <f>'31.12.2007'!L24-'31.12.2006'!K24</f>
        <v>1207</v>
      </c>
    </row>
    <row r="25" spans="1:12" x14ac:dyDescent="0.2">
      <c r="A25" s="1"/>
      <c r="B25" s="7">
        <f t="shared" ref="B25:L25" si="3">SUM(B22:B24)</f>
        <v>131049</v>
      </c>
      <c r="C25" s="7">
        <f t="shared" si="3"/>
        <v>52749</v>
      </c>
      <c r="D25" s="7">
        <f t="shared" si="3"/>
        <v>497826</v>
      </c>
      <c r="E25" s="7">
        <f t="shared" si="3"/>
        <v>78300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78300</v>
      </c>
      <c r="J25" s="7">
        <f t="shared" si="3"/>
        <v>0</v>
      </c>
      <c r="K25" s="7">
        <f t="shared" si="3"/>
        <v>0</v>
      </c>
      <c r="L25" s="7">
        <f t="shared" si="3"/>
        <v>12471</v>
      </c>
    </row>
    <row r="26" spans="1:12" ht="7.5" customHeight="1" x14ac:dyDescent="0.2">
      <c r="A26" s="1"/>
    </row>
    <row r="27" spans="1:12" x14ac:dyDescent="0.2">
      <c r="A27" s="1" t="s">
        <v>15</v>
      </c>
    </row>
    <row r="28" spans="1:12" x14ac:dyDescent="0.2">
      <c r="A28" s="1" t="s">
        <v>40</v>
      </c>
      <c r="B28">
        <f>'31.12.2007'!B28-'31.12.2006'!B28</f>
        <v>122262</v>
      </c>
      <c r="C28">
        <f>'31.12.2007'!C28-'31.12.2006'!C28</f>
        <v>121515</v>
      </c>
      <c r="D28">
        <f>'31.12.2007'!D28-'31.12.2006'!D28</f>
        <v>189946</v>
      </c>
      <c r="E28">
        <f>'31.12.2007'!E28-'31.12.2006'!E28</f>
        <v>747</v>
      </c>
      <c r="F28">
        <f>'31.12.2007'!F28-'31.12.2006'!F28</f>
        <v>16</v>
      </c>
      <c r="G28">
        <f>'31.12.2007'!G28-'31.12.2006'!G28</f>
        <v>1</v>
      </c>
      <c r="H28">
        <f>'31.12.2007'!H28-'31.12.2006'!H28</f>
        <v>0</v>
      </c>
      <c r="I28">
        <f>'31.12.2007'!I28-'31.12.2006'!I28</f>
        <v>0</v>
      </c>
      <c r="J28">
        <f>'31.12.2007'!J28</f>
        <v>1</v>
      </c>
      <c r="K28">
        <f>'31.12.2007'!K28-'31.12.2006'!J28</f>
        <v>729</v>
      </c>
      <c r="L28">
        <f>'31.12.2007'!L28-'31.12.2006'!K28</f>
        <v>90414</v>
      </c>
    </row>
    <row r="29" spans="1:12" x14ac:dyDescent="0.2">
      <c r="A29" s="1" t="s">
        <v>34</v>
      </c>
      <c r="B29">
        <f>'31.12.2007'!B29-'31.12.2006'!B29</f>
        <v>-63971</v>
      </c>
      <c r="C29">
        <f>'31.12.2007'!C29-'31.12.2006'!C29</f>
        <v>-63525</v>
      </c>
      <c r="D29">
        <f>'31.12.2007'!D29-'31.12.2006'!D29</f>
        <v>-63296</v>
      </c>
      <c r="E29">
        <f>'31.12.2007'!E29-'31.12.2006'!E29</f>
        <v>-446</v>
      </c>
      <c r="F29">
        <f>'31.12.2007'!F29-'31.12.2006'!F29</f>
        <v>0</v>
      </c>
      <c r="G29">
        <f>'31.12.2007'!G29-'31.12.2006'!G29</f>
        <v>0</v>
      </c>
      <c r="H29">
        <f>'31.12.2007'!H29-'31.12.2006'!H29</f>
        <v>0</v>
      </c>
      <c r="I29">
        <f>'31.12.2007'!I29-'31.12.2006'!I29</f>
        <v>-2</v>
      </c>
      <c r="J29">
        <f>'31.12.2007'!J29</f>
        <v>0</v>
      </c>
      <c r="K29">
        <f>'31.12.2007'!K29-'31.12.2006'!J29</f>
        <v>-444</v>
      </c>
      <c r="L29">
        <f>'31.12.2007'!L29-'31.12.2006'!K29</f>
        <v>-63711</v>
      </c>
    </row>
    <row r="30" spans="1:12" x14ac:dyDescent="0.2">
      <c r="A30" s="1" t="s">
        <v>22</v>
      </c>
      <c r="B30">
        <f>'31.12.2007'!B30-'31.12.2006'!B30</f>
        <v>454828</v>
      </c>
      <c r="C30">
        <f>'31.12.2007'!C30-'31.12.2006'!C30</f>
        <v>454538</v>
      </c>
      <c r="D30">
        <f>'31.12.2007'!D30-'31.12.2006'!D30</f>
        <v>481912</v>
      </c>
      <c r="E30">
        <f>'31.12.2007'!E30-'31.12.2006'!E30</f>
        <v>290</v>
      </c>
      <c r="F30">
        <f>'31.12.2007'!F30-'31.12.2006'!F30</f>
        <v>0</v>
      </c>
      <c r="G30">
        <f>'31.12.2007'!G30-'31.12.2006'!G30</f>
        <v>0</v>
      </c>
      <c r="H30">
        <f>'31.12.2007'!H30-'31.12.2006'!H30</f>
        <v>0</v>
      </c>
      <c r="I30">
        <f>'31.12.2007'!I30-'31.12.2006'!I30</f>
        <v>0</v>
      </c>
      <c r="J30">
        <f>'31.12.2007'!J30</f>
        <v>1</v>
      </c>
      <c r="K30">
        <f>'31.12.2007'!K30-'31.12.2006'!J30</f>
        <v>289</v>
      </c>
      <c r="L30">
        <f>'31.12.2007'!L30-'31.12.2006'!K30</f>
        <v>432197</v>
      </c>
    </row>
    <row r="31" spans="1:12" x14ac:dyDescent="0.2">
      <c r="A31" s="1" t="s">
        <v>23</v>
      </c>
      <c r="B31">
        <f>'31.12.2007'!B31-'31.12.2006'!B31</f>
        <v>443791</v>
      </c>
      <c r="C31">
        <f>'31.12.2007'!C31-'31.12.2006'!C31</f>
        <v>51910</v>
      </c>
      <c r="D31">
        <f>'31.12.2007'!D31-'31.12.2006'!D31</f>
        <v>189128</v>
      </c>
      <c r="E31">
        <f>'31.12.2007'!E31-'31.12.2006'!E31</f>
        <v>391881</v>
      </c>
      <c r="F31">
        <f>'31.12.2007'!F31-'31.12.2006'!F31</f>
        <v>-1738</v>
      </c>
      <c r="G31">
        <f>'31.12.2007'!G31-'31.12.2006'!G31</f>
        <v>0</v>
      </c>
      <c r="H31">
        <f>'31.12.2007'!H31-'31.12.2006'!H31</f>
        <v>839</v>
      </c>
      <c r="I31">
        <f>'31.12.2007'!I31-'31.12.2006'!I31</f>
        <v>-250</v>
      </c>
      <c r="J31">
        <f>'31.12.2007'!J31</f>
        <v>1971</v>
      </c>
      <c r="K31">
        <f>'31.12.2007'!K31-'31.12.2006'!J31</f>
        <v>391059</v>
      </c>
      <c r="L31">
        <f>'31.12.2007'!L31-'31.12.2006'!K31</f>
        <v>29495</v>
      </c>
    </row>
    <row r="32" spans="1:12" x14ac:dyDescent="0.2">
      <c r="A32" s="1" t="s">
        <v>27</v>
      </c>
      <c r="B32">
        <f>'31.12.2007'!B32-'31.12.2006'!B32</f>
        <v>23613</v>
      </c>
      <c r="C32">
        <f>'31.12.2007'!C32-'31.12.2006'!C32</f>
        <v>26190</v>
      </c>
      <c r="D32">
        <f>'31.12.2007'!D32-'31.12.2006'!D32</f>
        <v>37329</v>
      </c>
      <c r="E32">
        <f>'31.12.2007'!E32-'31.12.2006'!E32</f>
        <v>-2577</v>
      </c>
      <c r="F32">
        <f>'31.12.2007'!F32-'31.12.2006'!F32</f>
        <v>-333</v>
      </c>
      <c r="G32">
        <f>'31.12.2007'!G32-'31.12.2006'!G32</f>
        <v>26</v>
      </c>
      <c r="H32">
        <f>'31.12.2007'!H32-'31.12.2006'!H32</f>
        <v>3036</v>
      </c>
      <c r="I32">
        <f>'31.12.2007'!I32-'31.12.2006'!I32</f>
        <v>-3</v>
      </c>
      <c r="J32">
        <f>'31.12.2007'!J32</f>
        <v>1664</v>
      </c>
      <c r="K32">
        <f>'31.12.2007'!K32-'31.12.2006'!J32</f>
        <v>-6967</v>
      </c>
      <c r="L32">
        <f>'31.12.2007'!L32-'31.12.2006'!K32</f>
        <v>21859</v>
      </c>
    </row>
    <row r="33" spans="1:12" x14ac:dyDescent="0.2">
      <c r="A33" s="1" t="s">
        <v>28</v>
      </c>
      <c r="B33">
        <f>'31.12.2007'!B33-'31.12.2006'!B33</f>
        <v>25360</v>
      </c>
      <c r="C33">
        <f>'31.12.2007'!C33-'31.12.2006'!C33</f>
        <v>19681</v>
      </c>
      <c r="D33">
        <f>'31.12.2007'!D33-'31.12.2006'!D33</f>
        <v>26489</v>
      </c>
      <c r="E33">
        <f>'31.12.2007'!E33-'31.12.2006'!E33</f>
        <v>5679</v>
      </c>
      <c r="F33">
        <f>'31.12.2007'!F33-'31.12.2006'!F33</f>
        <v>2192</v>
      </c>
      <c r="G33">
        <f>'31.12.2007'!G33-'31.12.2006'!G33</f>
        <v>73</v>
      </c>
      <c r="H33">
        <f>'31.12.2007'!H33-'31.12.2006'!H33</f>
        <v>9</v>
      </c>
      <c r="I33">
        <f>'31.12.2007'!I33-'31.12.2006'!I33</f>
        <v>0</v>
      </c>
      <c r="J33">
        <f>'31.12.2007'!J33</f>
        <v>3256</v>
      </c>
      <c r="K33">
        <f>'31.12.2007'!K33-'31.12.2006'!J33</f>
        <v>149</v>
      </c>
      <c r="L33">
        <f>'31.12.2007'!L33-'31.12.2006'!K33</f>
        <v>16770</v>
      </c>
    </row>
    <row r="34" spans="1:12" x14ac:dyDescent="0.2">
      <c r="A34" s="1" t="s">
        <v>30</v>
      </c>
      <c r="B34">
        <f>'31.12.2007'!B34-'31.12.2006'!B34</f>
        <v>52644</v>
      </c>
      <c r="C34">
        <f>'31.12.2007'!C34-'31.12.2006'!C34</f>
        <v>39265</v>
      </c>
      <c r="D34">
        <f>'31.12.2007'!D34-'31.12.2006'!D34</f>
        <v>59687</v>
      </c>
      <c r="E34">
        <f>'31.12.2007'!E34-'31.12.2006'!E34</f>
        <v>13379</v>
      </c>
      <c r="F34">
        <f>'31.12.2007'!F34-'31.12.2006'!F34</f>
        <v>3919</v>
      </c>
      <c r="G34">
        <f>'31.12.2007'!G34-'31.12.2006'!G34</f>
        <v>0</v>
      </c>
      <c r="H34">
        <f>'31.12.2007'!H34-'31.12.2006'!H34</f>
        <v>0</v>
      </c>
      <c r="I34">
        <f>'31.12.2007'!I34-'31.12.2006'!I34</f>
        <v>0</v>
      </c>
      <c r="J34">
        <f>'31.12.2007'!J34</f>
        <v>9442</v>
      </c>
      <c r="K34">
        <f>'31.12.2007'!K34-'31.12.2006'!J34</f>
        <v>18</v>
      </c>
      <c r="L34">
        <f>'31.12.2007'!L34-'31.12.2006'!K34</f>
        <v>27407</v>
      </c>
    </row>
    <row r="35" spans="1:12" x14ac:dyDescent="0.2">
      <c r="A35" s="1" t="s">
        <v>31</v>
      </c>
      <c r="B35">
        <f>'31.12.2007'!B35-'31.12.2006'!B35</f>
        <v>18058</v>
      </c>
      <c r="C35">
        <f>'31.12.2007'!C35-'31.12.2006'!C35</f>
        <v>7850</v>
      </c>
      <c r="D35">
        <f>'31.12.2007'!D35-'31.12.2006'!D35</f>
        <v>15943</v>
      </c>
      <c r="E35">
        <f>'31.12.2007'!E35-'31.12.2006'!E35</f>
        <v>10208</v>
      </c>
      <c r="F35">
        <f>'31.12.2007'!F35-'31.12.2006'!F35</f>
        <v>2407</v>
      </c>
      <c r="G35">
        <f>'31.12.2007'!G35-'31.12.2006'!G35</f>
        <v>2329</v>
      </c>
      <c r="H35">
        <f>'31.12.2007'!H35-'31.12.2006'!H35</f>
        <v>298</v>
      </c>
      <c r="I35">
        <f>'31.12.2007'!I35-'31.12.2006'!I35</f>
        <v>452</v>
      </c>
      <c r="J35">
        <f>'31.12.2007'!J35</f>
        <v>4880</v>
      </c>
      <c r="K35">
        <f>'31.12.2007'!K35-'31.12.2006'!J35</f>
        <v>-158</v>
      </c>
      <c r="L35">
        <f>'31.12.2007'!L35-'31.12.2006'!K35</f>
        <v>5421</v>
      </c>
    </row>
    <row r="36" spans="1:12" x14ac:dyDescent="0.2">
      <c r="A36" s="1" t="s">
        <v>32</v>
      </c>
      <c r="B36">
        <f>'31.12.2007'!B36-'31.12.2006'!B36</f>
        <v>61372</v>
      </c>
      <c r="C36">
        <f>'31.12.2007'!C36-'31.12.2006'!C36</f>
        <v>30398</v>
      </c>
      <c r="D36">
        <f>'31.12.2007'!D36-'31.12.2006'!D36</f>
        <v>40501</v>
      </c>
      <c r="E36">
        <f>'31.12.2007'!E36-'31.12.2006'!E36</f>
        <v>30974</v>
      </c>
      <c r="F36">
        <f>'31.12.2007'!F36-'31.12.2006'!F36</f>
        <v>17260</v>
      </c>
      <c r="G36">
        <f>'31.12.2007'!G36-'31.12.2006'!G36</f>
        <v>27</v>
      </c>
      <c r="H36">
        <f>'31.12.2007'!H36-'31.12.2006'!H36</f>
        <v>2815</v>
      </c>
      <c r="I36">
        <f>'31.12.2007'!I36-'31.12.2006'!I36</f>
        <v>37</v>
      </c>
      <c r="J36">
        <f>'31.12.2007'!J36</f>
        <v>10738</v>
      </c>
      <c r="K36">
        <f>'31.12.2007'!K36-'31.12.2006'!J36</f>
        <v>97</v>
      </c>
      <c r="L36">
        <f>'31.12.2007'!L36-'31.12.2006'!K36</f>
        <v>25346</v>
      </c>
    </row>
    <row r="37" spans="1:12" x14ac:dyDescent="0.2">
      <c r="B37" s="7">
        <f t="shared" ref="B37:L37" si="4">SUM(B28:B36)</f>
        <v>1137957</v>
      </c>
      <c r="C37" s="7">
        <f t="shared" si="4"/>
        <v>687822</v>
      </c>
      <c r="D37" s="7">
        <f t="shared" si="4"/>
        <v>977639</v>
      </c>
      <c r="E37" s="7">
        <f t="shared" si="4"/>
        <v>450135</v>
      </c>
      <c r="F37" s="7">
        <f t="shared" si="4"/>
        <v>23723</v>
      </c>
      <c r="G37" s="7">
        <f t="shared" si="4"/>
        <v>2456</v>
      </c>
      <c r="H37" s="7">
        <f t="shared" si="4"/>
        <v>6997</v>
      </c>
      <c r="I37" s="7">
        <f t="shared" si="4"/>
        <v>234</v>
      </c>
      <c r="J37" s="7">
        <f t="shared" si="4"/>
        <v>31953</v>
      </c>
      <c r="K37" s="7">
        <f t="shared" si="4"/>
        <v>384772</v>
      </c>
      <c r="L37" s="7">
        <f t="shared" si="4"/>
        <v>585198</v>
      </c>
    </row>
    <row r="38" spans="1:12" ht="6.75" customHeight="1" thickBot="1" x14ac:dyDescent="0.25"/>
    <row r="39" spans="1:12" ht="13.5" thickTop="1" x14ac:dyDescent="0.2">
      <c r="A39" s="1" t="s">
        <v>36</v>
      </c>
      <c r="B39" s="6">
        <f t="shared" ref="B39:L39" si="5">SUM(B7,B13,B19,B25,B37)</f>
        <v>2850165</v>
      </c>
      <c r="C39" s="6">
        <f t="shared" si="5"/>
        <v>1265695</v>
      </c>
      <c r="D39" s="6">
        <f t="shared" si="5"/>
        <v>3474125</v>
      </c>
      <c r="E39" s="6">
        <f t="shared" si="5"/>
        <v>1584470</v>
      </c>
      <c r="F39" s="6">
        <f t="shared" si="5"/>
        <v>72361</v>
      </c>
      <c r="G39" s="6">
        <f t="shared" si="5"/>
        <v>72451</v>
      </c>
      <c r="H39" s="6">
        <f t="shared" si="5"/>
        <v>413902</v>
      </c>
      <c r="I39" s="6">
        <f t="shared" si="5"/>
        <v>78536</v>
      </c>
      <c r="J39" s="6">
        <f t="shared" si="5"/>
        <v>352847</v>
      </c>
      <c r="K39" s="6">
        <f t="shared" si="5"/>
        <v>594373</v>
      </c>
      <c r="L39" s="6">
        <f t="shared" si="5"/>
        <v>740107</v>
      </c>
    </row>
    <row r="40" spans="1:12" ht="6" customHeight="1" x14ac:dyDescent="0.2"/>
    <row r="41" spans="1:12" x14ac:dyDescent="0.2">
      <c r="A41" s="1" t="s">
        <v>39</v>
      </c>
      <c r="B41">
        <f>'31.12.2007'!B41-'31.12.2006'!B41</f>
        <v>2756952</v>
      </c>
      <c r="C41">
        <f>'31.12.2007'!C41-'31.12.2006'!C41</f>
        <v>1180539</v>
      </c>
      <c r="D41">
        <f>'31.12.2007'!D41-'31.12.2006'!D41</f>
        <v>3260827</v>
      </c>
      <c r="E41">
        <f>'31.12.2007'!E41-'31.12.2006'!E41</f>
        <v>1576413</v>
      </c>
      <c r="F41">
        <f>'31.12.2007'!F41-'31.12.2006'!F41</f>
        <v>73687</v>
      </c>
      <c r="G41">
        <f>'31.12.2007'!G41-'31.12.2006'!G41</f>
        <v>72458</v>
      </c>
      <c r="H41">
        <f>'31.12.2007'!H41-'31.12.2006'!H41</f>
        <v>413944</v>
      </c>
      <c r="I41">
        <f>'31.12.2007'!I41-'31.12.2006'!I41</f>
        <v>78535</v>
      </c>
      <c r="J41">
        <f>'31.12.2007'!J41</f>
        <v>352847</v>
      </c>
      <c r="K41">
        <f>'31.12.2007'!K41-'31.12.2006'!J41</f>
        <v>584942</v>
      </c>
      <c r="L41">
        <f>'31.12.2007'!L41-'31.12.2006'!K41</f>
        <v>688694</v>
      </c>
    </row>
  </sheetData>
  <printOptions horizontalCentered="1"/>
  <pageMargins left="0.31496062992125984" right="0.27559055118110237" top="0.55118110236220474" bottom="0.51181102362204722" header="0.23622047244094491" footer="0.51181102362204722"/>
  <pageSetup paperSize="9" orientation="landscape" r:id="rId1"/>
  <headerFooter>
    <oddHeader>&amp;L&amp;"Arial,Fett"&amp;12GBV&amp;C&amp;"Arial,Fett"&amp;12Datenbankstatistik: Veränderung 31.12.2006 bis 31.12.2007&amp;R&amp;"Arial,Fett"&amp;12Stand 31. Dezember 2007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J3" sqref="J3"/>
    </sheetView>
  </sheetViews>
  <sheetFormatPr baseColWidth="10" defaultRowHeight="12.75" x14ac:dyDescent="0.2"/>
  <cols>
    <col min="1" max="1" width="17.28515625" customWidth="1"/>
  </cols>
  <sheetData>
    <row r="1" spans="1:11" s="2" customFormat="1" ht="26.25" customHeight="1" x14ac:dyDescent="0.2">
      <c r="A1" s="4"/>
      <c r="B1" s="5" t="s">
        <v>16</v>
      </c>
      <c r="C1" s="5" t="s">
        <v>17</v>
      </c>
      <c r="D1" s="5" t="s">
        <v>18</v>
      </c>
      <c r="E1" s="5" t="s">
        <v>19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20</v>
      </c>
      <c r="K1" s="2" t="s">
        <v>38</v>
      </c>
    </row>
    <row r="2" spans="1:11" s="2" customFormat="1" x14ac:dyDescent="0.2">
      <c r="A2" s="3" t="s">
        <v>11</v>
      </c>
    </row>
    <row r="3" spans="1:11" x14ac:dyDescent="0.2">
      <c r="A3" s="1" t="s">
        <v>5</v>
      </c>
      <c r="B3">
        <v>22855457</v>
      </c>
      <c r="C3">
        <v>16550604</v>
      </c>
      <c r="D3">
        <v>35616537</v>
      </c>
      <c r="E3">
        <v>6304853</v>
      </c>
      <c r="F3">
        <v>1601533</v>
      </c>
      <c r="G3">
        <v>852064</v>
      </c>
      <c r="H3">
        <v>3641324</v>
      </c>
      <c r="I3">
        <v>2</v>
      </c>
      <c r="J3">
        <v>209930</v>
      </c>
      <c r="K3">
        <v>11221514</v>
      </c>
    </row>
    <row r="4" spans="1:11" x14ac:dyDescent="0.2">
      <c r="A4" s="1" t="s">
        <v>33</v>
      </c>
      <c r="B4">
        <v>573230</v>
      </c>
      <c r="C4">
        <v>570751</v>
      </c>
      <c r="D4">
        <v>1968561</v>
      </c>
      <c r="E4">
        <v>2479</v>
      </c>
      <c r="F4">
        <v>498</v>
      </c>
      <c r="G4">
        <v>148</v>
      </c>
      <c r="H4">
        <v>62</v>
      </c>
      <c r="I4">
        <v>0</v>
      </c>
      <c r="J4">
        <v>1771</v>
      </c>
      <c r="K4">
        <v>304100</v>
      </c>
    </row>
    <row r="5" spans="1:11" x14ac:dyDescent="0.2">
      <c r="A5" s="1" t="s">
        <v>6</v>
      </c>
      <c r="B5">
        <v>2847954</v>
      </c>
      <c r="C5">
        <v>2484060</v>
      </c>
      <c r="D5">
        <v>5238278</v>
      </c>
      <c r="E5">
        <v>363894</v>
      </c>
      <c r="F5">
        <v>305181</v>
      </c>
      <c r="G5">
        <v>59</v>
      </c>
      <c r="H5">
        <v>75</v>
      </c>
      <c r="I5">
        <v>0</v>
      </c>
      <c r="J5">
        <v>58579</v>
      </c>
      <c r="K5">
        <v>1654282</v>
      </c>
    </row>
    <row r="6" spans="1:11" x14ac:dyDescent="0.2">
      <c r="A6" s="1" t="s">
        <v>7</v>
      </c>
      <c r="B6">
        <v>9658</v>
      </c>
      <c r="C6">
        <v>9580</v>
      </c>
      <c r="D6">
        <v>10299</v>
      </c>
      <c r="E6">
        <v>78</v>
      </c>
      <c r="F6">
        <v>6</v>
      </c>
      <c r="G6">
        <v>0</v>
      </c>
      <c r="H6">
        <v>5</v>
      </c>
      <c r="I6">
        <v>0</v>
      </c>
      <c r="J6">
        <v>67</v>
      </c>
      <c r="K6">
        <v>9121</v>
      </c>
    </row>
    <row r="7" spans="1:11" x14ac:dyDescent="0.2">
      <c r="A7" s="1"/>
      <c r="B7" s="7">
        <f t="shared" ref="B7:K7" si="0">SUM(B3:B6)</f>
        <v>26286299</v>
      </c>
      <c r="C7" s="7">
        <f t="shared" si="0"/>
        <v>19614995</v>
      </c>
      <c r="D7" s="7">
        <f t="shared" si="0"/>
        <v>42833675</v>
      </c>
      <c r="E7" s="7">
        <f t="shared" si="0"/>
        <v>6671304</v>
      </c>
      <c r="F7" s="7">
        <f t="shared" si="0"/>
        <v>1907218</v>
      </c>
      <c r="G7" s="7">
        <f t="shared" si="0"/>
        <v>852271</v>
      </c>
      <c r="H7" s="7">
        <f t="shared" si="0"/>
        <v>3641466</v>
      </c>
      <c r="I7" s="7">
        <f t="shared" si="0"/>
        <v>2</v>
      </c>
      <c r="J7" s="7">
        <f t="shared" si="0"/>
        <v>270347</v>
      </c>
      <c r="K7" s="7">
        <f t="shared" si="0"/>
        <v>13189017</v>
      </c>
    </row>
    <row r="8" spans="1:11" x14ac:dyDescent="0.2">
      <c r="A8" s="1"/>
    </row>
    <row r="9" spans="1:11" x14ac:dyDescent="0.2">
      <c r="A9" s="1" t="s">
        <v>12</v>
      </c>
    </row>
    <row r="10" spans="1:11" x14ac:dyDescent="0.2">
      <c r="A10" t="s">
        <v>8</v>
      </c>
      <c r="B10">
        <v>1037420</v>
      </c>
      <c r="C10">
        <v>958258</v>
      </c>
      <c r="D10">
        <v>2289889</v>
      </c>
      <c r="E10">
        <v>79162</v>
      </c>
      <c r="F10">
        <v>64893</v>
      </c>
      <c r="G10">
        <v>132</v>
      </c>
      <c r="H10">
        <v>423</v>
      </c>
      <c r="I10">
        <v>0</v>
      </c>
      <c r="J10">
        <v>13714</v>
      </c>
      <c r="K10">
        <v>611274</v>
      </c>
    </row>
    <row r="11" spans="1:11" x14ac:dyDescent="0.2">
      <c r="A11" s="1" t="s">
        <v>9</v>
      </c>
      <c r="B11">
        <v>1882</v>
      </c>
      <c r="C11">
        <v>1878</v>
      </c>
      <c r="D11">
        <v>1878</v>
      </c>
      <c r="E11">
        <v>4</v>
      </c>
      <c r="F11">
        <v>0</v>
      </c>
      <c r="G11">
        <v>0</v>
      </c>
      <c r="H11">
        <v>0</v>
      </c>
      <c r="I11">
        <v>0</v>
      </c>
      <c r="J11">
        <v>4</v>
      </c>
      <c r="K11">
        <v>1878</v>
      </c>
    </row>
    <row r="12" spans="1:11" x14ac:dyDescent="0.2">
      <c r="A12" s="1" t="s">
        <v>10</v>
      </c>
      <c r="B12">
        <v>478987</v>
      </c>
      <c r="C12">
        <v>451868</v>
      </c>
      <c r="D12">
        <v>830679</v>
      </c>
      <c r="E12">
        <v>27119</v>
      </c>
      <c r="F12">
        <v>4</v>
      </c>
      <c r="G12">
        <v>0</v>
      </c>
      <c r="H12">
        <v>0</v>
      </c>
      <c r="I12">
        <v>0</v>
      </c>
      <c r="J12">
        <v>27115</v>
      </c>
      <c r="K12">
        <v>297326</v>
      </c>
    </row>
    <row r="13" spans="1:11" x14ac:dyDescent="0.2">
      <c r="A13" s="1"/>
      <c r="B13" s="7">
        <f t="shared" ref="B13:K13" si="1">SUM(B10:B12)</f>
        <v>1518289</v>
      </c>
      <c r="C13" s="7">
        <f t="shared" si="1"/>
        <v>1412004</v>
      </c>
      <c r="D13" s="7">
        <f t="shared" si="1"/>
        <v>3122446</v>
      </c>
      <c r="E13" s="7">
        <f t="shared" si="1"/>
        <v>106285</v>
      </c>
      <c r="F13" s="7">
        <f t="shared" si="1"/>
        <v>64897</v>
      </c>
      <c r="G13" s="7">
        <f t="shared" si="1"/>
        <v>132</v>
      </c>
      <c r="H13" s="7">
        <f t="shared" si="1"/>
        <v>423</v>
      </c>
      <c r="I13" s="7">
        <f t="shared" si="1"/>
        <v>0</v>
      </c>
      <c r="J13" s="7">
        <f t="shared" si="1"/>
        <v>40833</v>
      </c>
      <c r="K13" s="7">
        <f t="shared" si="1"/>
        <v>910478</v>
      </c>
    </row>
    <row r="14" spans="1:11" x14ac:dyDescent="0.2">
      <c r="A14" s="1"/>
    </row>
    <row r="15" spans="1:11" x14ac:dyDescent="0.2">
      <c r="A15" s="1" t="s">
        <v>13</v>
      </c>
    </row>
    <row r="16" spans="1:11" x14ac:dyDescent="0.2">
      <c r="A16" s="1" t="s">
        <v>25</v>
      </c>
      <c r="B16">
        <v>57690</v>
      </c>
      <c r="C16">
        <v>47677</v>
      </c>
      <c r="D16">
        <v>48876</v>
      </c>
      <c r="E16">
        <v>10013</v>
      </c>
      <c r="F16">
        <v>1</v>
      </c>
      <c r="G16">
        <v>2</v>
      </c>
      <c r="H16">
        <v>0</v>
      </c>
      <c r="I16">
        <v>0</v>
      </c>
      <c r="J16">
        <v>10010</v>
      </c>
      <c r="K16">
        <v>46727</v>
      </c>
    </row>
    <row r="17" spans="1:12" x14ac:dyDescent="0.2">
      <c r="A17" s="1" t="s">
        <v>26</v>
      </c>
      <c r="B17">
        <v>368539</v>
      </c>
      <c r="C17">
        <v>355031</v>
      </c>
      <c r="D17">
        <v>542754</v>
      </c>
      <c r="E17">
        <v>13508</v>
      </c>
      <c r="F17">
        <v>3</v>
      </c>
      <c r="G17">
        <v>1</v>
      </c>
      <c r="H17">
        <v>2</v>
      </c>
      <c r="I17">
        <v>0</v>
      </c>
      <c r="J17">
        <v>13502</v>
      </c>
      <c r="K17">
        <v>306116</v>
      </c>
    </row>
    <row r="18" spans="1:12" x14ac:dyDescent="0.2">
      <c r="A18" t="s">
        <v>24</v>
      </c>
      <c r="B18">
        <v>162</v>
      </c>
      <c r="C18">
        <v>157</v>
      </c>
      <c r="D18">
        <v>221</v>
      </c>
      <c r="E18">
        <v>5</v>
      </c>
      <c r="F18">
        <v>0</v>
      </c>
      <c r="G18">
        <v>0</v>
      </c>
      <c r="H18">
        <v>0</v>
      </c>
      <c r="I18">
        <v>0</v>
      </c>
      <c r="J18">
        <v>5</v>
      </c>
      <c r="K18">
        <v>141</v>
      </c>
    </row>
    <row r="19" spans="1:12" x14ac:dyDescent="0.2">
      <c r="A19" s="1"/>
      <c r="B19" s="7">
        <f t="shared" ref="B19:K19" si="2">SUM(B16:B18)</f>
        <v>426391</v>
      </c>
      <c r="C19" s="7">
        <f t="shared" si="2"/>
        <v>402865</v>
      </c>
      <c r="D19" s="7">
        <f t="shared" si="2"/>
        <v>591851</v>
      </c>
      <c r="E19" s="7">
        <f t="shared" si="2"/>
        <v>23526</v>
      </c>
      <c r="F19" s="7">
        <f t="shared" si="2"/>
        <v>4</v>
      </c>
      <c r="G19" s="7">
        <f t="shared" si="2"/>
        <v>3</v>
      </c>
      <c r="H19" s="7">
        <f t="shared" si="2"/>
        <v>2</v>
      </c>
      <c r="I19" s="7">
        <f t="shared" si="2"/>
        <v>0</v>
      </c>
      <c r="J19" s="7">
        <f t="shared" si="2"/>
        <v>23517</v>
      </c>
      <c r="K19" s="7">
        <f t="shared" si="2"/>
        <v>352984</v>
      </c>
    </row>
    <row r="20" spans="1:12" ht="4.5" customHeight="1" x14ac:dyDescent="0.2">
      <c r="A20" s="1"/>
    </row>
    <row r="21" spans="1:12" x14ac:dyDescent="0.2">
      <c r="A21" s="1" t="s">
        <v>14</v>
      </c>
    </row>
    <row r="22" spans="1:12" x14ac:dyDescent="0.2">
      <c r="A22" s="1" t="s">
        <v>25</v>
      </c>
      <c r="B22">
        <v>1046815</v>
      </c>
      <c r="C22">
        <v>946529</v>
      </c>
      <c r="D22">
        <v>3892205</v>
      </c>
      <c r="E22">
        <v>100286</v>
      </c>
      <c r="F22">
        <v>0</v>
      </c>
      <c r="G22">
        <v>0</v>
      </c>
      <c r="H22">
        <v>0</v>
      </c>
      <c r="I22">
        <v>100286</v>
      </c>
      <c r="J22">
        <v>0</v>
      </c>
      <c r="K22">
        <v>480071</v>
      </c>
    </row>
    <row r="23" spans="1:12" ht="12" customHeight="1" x14ac:dyDescent="0.2">
      <c r="A23" s="1" t="s">
        <v>26</v>
      </c>
      <c r="B23">
        <v>141859</v>
      </c>
      <c r="C23">
        <v>126580</v>
      </c>
      <c r="D23">
        <v>868618</v>
      </c>
      <c r="E23">
        <v>15279</v>
      </c>
      <c r="F23">
        <v>0</v>
      </c>
      <c r="G23">
        <v>0</v>
      </c>
      <c r="H23">
        <v>0</v>
      </c>
      <c r="I23">
        <v>15279</v>
      </c>
      <c r="J23">
        <v>0</v>
      </c>
      <c r="K23">
        <v>44601</v>
      </c>
    </row>
    <row r="24" spans="1:12" x14ac:dyDescent="0.2">
      <c r="A24" t="s">
        <v>24</v>
      </c>
      <c r="B24">
        <v>47650</v>
      </c>
      <c r="C24">
        <v>35773</v>
      </c>
      <c r="D24">
        <v>307977</v>
      </c>
      <c r="E24">
        <v>11877</v>
      </c>
      <c r="F24">
        <v>0</v>
      </c>
      <c r="G24">
        <v>0</v>
      </c>
      <c r="H24">
        <v>0</v>
      </c>
      <c r="I24">
        <v>11877</v>
      </c>
      <c r="J24">
        <v>0</v>
      </c>
      <c r="K24">
        <v>9580</v>
      </c>
    </row>
    <row r="25" spans="1:12" x14ac:dyDescent="0.2">
      <c r="A25" s="1"/>
      <c r="B25" s="7">
        <f t="shared" ref="B25:K25" si="3">SUM(B22:B24)</f>
        <v>1236324</v>
      </c>
      <c r="C25" s="7">
        <f t="shared" si="3"/>
        <v>1108882</v>
      </c>
      <c r="D25" s="7">
        <f t="shared" si="3"/>
        <v>5068800</v>
      </c>
      <c r="E25" s="7">
        <f t="shared" si="3"/>
        <v>127442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127442</v>
      </c>
      <c r="J25" s="7">
        <f t="shared" si="3"/>
        <v>0</v>
      </c>
      <c r="K25" s="7">
        <f t="shared" si="3"/>
        <v>534252</v>
      </c>
    </row>
    <row r="26" spans="1:12" ht="4.5" customHeight="1" x14ac:dyDescent="0.2">
      <c r="A26" s="1"/>
    </row>
    <row r="27" spans="1:12" x14ac:dyDescent="0.2">
      <c r="A27" s="1" t="s">
        <v>15</v>
      </c>
    </row>
    <row r="28" spans="1:12" x14ac:dyDescent="0.2">
      <c r="A28" s="1" t="s">
        <v>40</v>
      </c>
      <c r="B28">
        <v>807126</v>
      </c>
      <c r="C28">
        <v>804232</v>
      </c>
      <c r="D28">
        <v>1050983</v>
      </c>
      <c r="E28">
        <v>2894</v>
      </c>
      <c r="F28">
        <v>26</v>
      </c>
      <c r="G28">
        <v>16</v>
      </c>
      <c r="H28">
        <v>1</v>
      </c>
      <c r="I28">
        <v>1</v>
      </c>
      <c r="J28">
        <v>2850</v>
      </c>
      <c r="K28">
        <v>670642</v>
      </c>
      <c r="L28" s="10"/>
    </row>
    <row r="29" spans="1:12" x14ac:dyDescent="0.2">
      <c r="A29" s="1" t="s">
        <v>34</v>
      </c>
      <c r="B29">
        <v>879524</v>
      </c>
      <c r="C29">
        <v>808188</v>
      </c>
      <c r="D29">
        <v>815229</v>
      </c>
      <c r="E29">
        <v>71336</v>
      </c>
      <c r="F29">
        <v>68217</v>
      </c>
      <c r="G29">
        <v>0</v>
      </c>
      <c r="H29">
        <v>0</v>
      </c>
      <c r="I29">
        <v>2</v>
      </c>
      <c r="J29">
        <v>3117</v>
      </c>
      <c r="K29">
        <v>801694</v>
      </c>
    </row>
    <row r="30" spans="1:12" x14ac:dyDescent="0.2">
      <c r="A30" s="1" t="s">
        <v>22</v>
      </c>
      <c r="B30">
        <v>2775567</v>
      </c>
      <c r="C30">
        <v>2773767</v>
      </c>
      <c r="D30">
        <v>2889050</v>
      </c>
      <c r="E30">
        <v>1800</v>
      </c>
      <c r="F30">
        <v>0</v>
      </c>
      <c r="G30">
        <v>0</v>
      </c>
      <c r="H30">
        <v>0</v>
      </c>
      <c r="I30">
        <v>0</v>
      </c>
      <c r="J30">
        <v>1800</v>
      </c>
      <c r="K30">
        <v>2671911</v>
      </c>
    </row>
    <row r="31" spans="1:12" x14ac:dyDescent="0.2">
      <c r="A31" s="1" t="s">
        <v>23</v>
      </c>
      <c r="B31">
        <v>310194</v>
      </c>
      <c r="C31">
        <v>179728</v>
      </c>
      <c r="D31">
        <v>438573</v>
      </c>
      <c r="E31">
        <v>130466</v>
      </c>
      <c r="F31">
        <v>4403</v>
      </c>
      <c r="G31">
        <v>0</v>
      </c>
      <c r="H31">
        <v>8081</v>
      </c>
      <c r="I31">
        <v>250</v>
      </c>
      <c r="J31">
        <v>117732</v>
      </c>
      <c r="K31">
        <v>122231</v>
      </c>
    </row>
    <row r="32" spans="1:12" x14ac:dyDescent="0.2">
      <c r="A32" s="1" t="s">
        <v>27</v>
      </c>
      <c r="B32">
        <v>640866</v>
      </c>
      <c r="C32">
        <v>605416</v>
      </c>
      <c r="D32">
        <v>1243783</v>
      </c>
      <c r="E32">
        <v>35450</v>
      </c>
      <c r="F32">
        <v>8063</v>
      </c>
      <c r="G32">
        <v>78</v>
      </c>
      <c r="H32">
        <v>13473</v>
      </c>
      <c r="I32">
        <v>22</v>
      </c>
      <c r="J32">
        <v>13814</v>
      </c>
      <c r="K32">
        <v>413408</v>
      </c>
    </row>
    <row r="33" spans="1:11" x14ac:dyDescent="0.2">
      <c r="A33" s="1" t="s">
        <v>28</v>
      </c>
      <c r="B33">
        <v>286396</v>
      </c>
      <c r="C33">
        <v>273918</v>
      </c>
      <c r="D33">
        <v>352391</v>
      </c>
      <c r="E33">
        <v>12478</v>
      </c>
      <c r="F33">
        <v>11826</v>
      </c>
      <c r="G33">
        <v>327</v>
      </c>
      <c r="H33">
        <v>19</v>
      </c>
      <c r="I33">
        <v>1</v>
      </c>
      <c r="J33">
        <v>305</v>
      </c>
      <c r="K33">
        <v>223918</v>
      </c>
    </row>
    <row r="34" spans="1:11" x14ac:dyDescent="0.2">
      <c r="A34" s="1" t="s">
        <v>30</v>
      </c>
      <c r="B34">
        <v>211540</v>
      </c>
      <c r="C34">
        <v>181400</v>
      </c>
      <c r="D34">
        <v>259202</v>
      </c>
      <c r="E34">
        <v>30140</v>
      </c>
      <c r="F34">
        <v>29580</v>
      </c>
      <c r="G34">
        <v>1</v>
      </c>
      <c r="H34">
        <v>1</v>
      </c>
      <c r="I34">
        <v>0</v>
      </c>
      <c r="J34">
        <v>558</v>
      </c>
      <c r="K34">
        <v>142100</v>
      </c>
    </row>
    <row r="35" spans="1:11" x14ac:dyDescent="0.2">
      <c r="A35" s="1" t="s">
        <v>31</v>
      </c>
      <c r="B35">
        <v>90296</v>
      </c>
      <c r="C35">
        <v>68662</v>
      </c>
      <c r="D35">
        <v>150082</v>
      </c>
      <c r="E35">
        <v>21634</v>
      </c>
      <c r="F35">
        <v>13729</v>
      </c>
      <c r="G35">
        <v>4594</v>
      </c>
      <c r="H35">
        <v>1354</v>
      </c>
      <c r="I35">
        <v>854</v>
      </c>
      <c r="J35">
        <v>1103</v>
      </c>
      <c r="K35">
        <v>44744</v>
      </c>
    </row>
    <row r="36" spans="1:11" x14ac:dyDescent="0.2">
      <c r="A36" s="1" t="s">
        <v>32</v>
      </c>
      <c r="B36">
        <v>285051</v>
      </c>
      <c r="C36">
        <v>200168</v>
      </c>
      <c r="D36">
        <v>262489</v>
      </c>
      <c r="E36">
        <v>84883</v>
      </c>
      <c r="F36">
        <v>83310</v>
      </c>
      <c r="G36">
        <v>81</v>
      </c>
      <c r="H36">
        <v>358</v>
      </c>
      <c r="I36">
        <v>53</v>
      </c>
      <c r="J36">
        <v>1081</v>
      </c>
      <c r="K36">
        <v>167978</v>
      </c>
    </row>
    <row r="37" spans="1:11" x14ac:dyDescent="0.2">
      <c r="B37" s="7">
        <f t="shared" ref="B37:K37" si="4">SUM(B28:B36)</f>
        <v>6286560</v>
      </c>
      <c r="C37" s="7">
        <f t="shared" si="4"/>
        <v>5895479</v>
      </c>
      <c r="D37" s="7">
        <f t="shared" si="4"/>
        <v>7461782</v>
      </c>
      <c r="E37" s="7">
        <f t="shared" si="4"/>
        <v>391081</v>
      </c>
      <c r="F37" s="7">
        <f t="shared" si="4"/>
        <v>219154</v>
      </c>
      <c r="G37" s="7">
        <f t="shared" si="4"/>
        <v>5097</v>
      </c>
      <c r="H37" s="7">
        <f t="shared" si="4"/>
        <v>23287</v>
      </c>
      <c r="I37" s="7">
        <f t="shared" si="4"/>
        <v>1183</v>
      </c>
      <c r="J37" s="7">
        <f t="shared" si="4"/>
        <v>142360</v>
      </c>
      <c r="K37" s="7">
        <f t="shared" si="4"/>
        <v>5258626</v>
      </c>
    </row>
    <row r="38" spans="1:11" ht="13.5" thickBot="1" x14ac:dyDescent="0.25"/>
    <row r="39" spans="1:11" ht="13.5" thickTop="1" x14ac:dyDescent="0.2">
      <c r="A39" s="1" t="s">
        <v>36</v>
      </c>
      <c r="B39" s="6">
        <f t="shared" ref="B39:K39" si="5">SUM(B7,B13,B19,B25,B37)</f>
        <v>35753863</v>
      </c>
      <c r="C39" s="6">
        <f t="shared" si="5"/>
        <v>28434225</v>
      </c>
      <c r="D39" s="6">
        <f t="shared" si="5"/>
        <v>59078554</v>
      </c>
      <c r="E39" s="6">
        <f t="shared" si="5"/>
        <v>7319638</v>
      </c>
      <c r="F39" s="6">
        <f t="shared" si="5"/>
        <v>2191273</v>
      </c>
      <c r="G39" s="6">
        <f t="shared" si="5"/>
        <v>857503</v>
      </c>
      <c r="H39" s="6">
        <f t="shared" si="5"/>
        <v>3665178</v>
      </c>
      <c r="I39" s="6">
        <f t="shared" si="5"/>
        <v>128627</v>
      </c>
      <c r="J39" s="6">
        <f t="shared" si="5"/>
        <v>477057</v>
      </c>
      <c r="K39" s="6">
        <f t="shared" si="5"/>
        <v>20245357</v>
      </c>
    </row>
    <row r="40" spans="1:11" ht="4.5" customHeight="1" x14ac:dyDescent="0.2"/>
    <row r="41" spans="1:11" x14ac:dyDescent="0.2">
      <c r="A41" t="s">
        <v>37</v>
      </c>
      <c r="B41">
        <f t="shared" ref="B41:K41" si="6">SUM(B7,B19,B25,B37)</f>
        <v>34235574</v>
      </c>
      <c r="C41">
        <f t="shared" si="6"/>
        <v>27022221</v>
      </c>
      <c r="D41">
        <f t="shared" si="6"/>
        <v>55956108</v>
      </c>
      <c r="E41">
        <f t="shared" si="6"/>
        <v>7213353</v>
      </c>
      <c r="F41">
        <f t="shared" si="6"/>
        <v>2126376</v>
      </c>
      <c r="G41">
        <f t="shared" si="6"/>
        <v>857371</v>
      </c>
      <c r="H41">
        <f t="shared" si="6"/>
        <v>3664755</v>
      </c>
      <c r="I41">
        <f t="shared" si="6"/>
        <v>128627</v>
      </c>
      <c r="J41">
        <f t="shared" si="6"/>
        <v>436224</v>
      </c>
      <c r="K41">
        <f t="shared" si="6"/>
        <v>19334879</v>
      </c>
    </row>
  </sheetData>
  <phoneticPr fontId="0" type="noConversion"/>
  <printOptions horizontalCentered="1"/>
  <pageMargins left="0.78740157480314965" right="0.78740157480314965" top="0.59055118110236227" bottom="0.51181102362204722" header="0.27559055118110237" footer="0.51181102362204722"/>
  <pageSetup paperSize="9" orientation="landscape" horizontalDpi="300" verticalDpi="300" r:id="rId1"/>
  <headerFooter alignWithMargins="0">
    <oddHeader>&amp;L&amp;"Arial,Fett"&amp;12GBV&amp;C&amp;"Arial,Fett"&amp;12Datenbankstatistik&amp;R&amp;"Arial,Fett"&amp;12Stand 31. Dezember 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pane ySplit="1" topLeftCell="A2" activePane="bottomLeft" state="frozen"/>
      <selection pane="bottomLeft" activeCell="C29" sqref="C29"/>
    </sheetView>
  </sheetViews>
  <sheetFormatPr baseColWidth="10" defaultRowHeight="12.75" x14ac:dyDescent="0.2"/>
  <cols>
    <col min="1" max="1" width="15.7109375" customWidth="1"/>
    <col min="12" max="12" width="11" customWidth="1"/>
  </cols>
  <sheetData>
    <row r="1" spans="1:12" s="2" customFormat="1" ht="38.25" x14ac:dyDescent="0.2">
      <c r="A1" s="4"/>
      <c r="B1" s="5" t="s">
        <v>16</v>
      </c>
      <c r="C1" s="5" t="s">
        <v>17</v>
      </c>
      <c r="D1" s="5" t="s">
        <v>18</v>
      </c>
      <c r="E1" s="11" t="s">
        <v>42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41</v>
      </c>
      <c r="K1" s="5" t="s">
        <v>20</v>
      </c>
      <c r="L1" s="5" t="s">
        <v>38</v>
      </c>
    </row>
    <row r="2" spans="1:12" s="2" customFormat="1" x14ac:dyDescent="0.2">
      <c r="A2" s="3" t="s">
        <v>11</v>
      </c>
    </row>
    <row r="3" spans="1:12" x14ac:dyDescent="0.2">
      <c r="A3" s="1" t="s">
        <v>5</v>
      </c>
      <c r="B3" s="12">
        <f>'31.12.2015'!B3-'31.12.2014'!B3</f>
        <v>-1011542</v>
      </c>
      <c r="C3" s="12">
        <f>'31.12.2015'!C3-'31.12.2014'!C3</f>
        <v>328298</v>
      </c>
      <c r="D3" s="12">
        <f>'31.12.2015'!D3-'31.12.2014'!D3</f>
        <v>1085741</v>
      </c>
      <c r="E3" s="12">
        <f>'31.12.2015'!E3-'31.12.2014'!E3</f>
        <v>-1339840</v>
      </c>
      <c r="F3" s="12">
        <f>'31.12.2015'!F3-'31.12.2014'!F3</f>
        <v>53787</v>
      </c>
      <c r="G3" s="12">
        <f>'31.12.2015'!G3-'31.12.2014'!G3</f>
        <v>-1097140</v>
      </c>
      <c r="H3" s="12">
        <f>'31.12.2015'!H3-'31.12.2014'!H3</f>
        <v>97284</v>
      </c>
      <c r="I3" s="12">
        <f>'31.12.2015'!I3-'31.12.2014'!I3</f>
        <v>-3</v>
      </c>
      <c r="J3" s="12">
        <f>'31.12.2015'!J3-'31.12.2014'!J3</f>
        <v>148208</v>
      </c>
      <c r="K3" s="12">
        <f>'31.12.2015'!K3-'31.12.2014'!K3</f>
        <v>-541976</v>
      </c>
      <c r="L3" s="12">
        <f>'31.12.2015'!L3-'31.12.2014'!L3</f>
        <v>161195</v>
      </c>
    </row>
    <row r="4" spans="1:12" x14ac:dyDescent="0.2">
      <c r="A4" s="1" t="s">
        <v>33</v>
      </c>
      <c r="B4" s="12">
        <f>'31.12.2015'!B4-'31.12.2014'!B4</f>
        <v>38441</v>
      </c>
      <c r="C4" s="12">
        <f>'31.12.2015'!C4-'31.12.2014'!C4</f>
        <v>35118</v>
      </c>
      <c r="D4" s="12">
        <f>'31.12.2015'!D4-'31.12.2014'!D4</f>
        <v>83207</v>
      </c>
      <c r="E4" s="12">
        <f>'31.12.2015'!E4-'31.12.2014'!E4</f>
        <v>3323</v>
      </c>
      <c r="F4" s="12">
        <f>'31.12.2015'!F4-'31.12.2014'!F4</f>
        <v>2536</v>
      </c>
      <c r="G4" s="12">
        <f>'31.12.2015'!G4-'31.12.2014'!G4</f>
        <v>-172</v>
      </c>
      <c r="H4" s="12">
        <f>'31.12.2015'!H4-'31.12.2014'!H4</f>
        <v>10</v>
      </c>
      <c r="I4" s="12">
        <f>'31.12.2015'!I4-'31.12.2014'!I4</f>
        <v>0</v>
      </c>
      <c r="J4" s="12">
        <f>'31.12.2015'!J4-'31.12.2014'!J4</f>
        <v>4</v>
      </c>
      <c r="K4" s="12">
        <f>'31.12.2015'!K4-'31.12.2014'!K4</f>
        <v>945</v>
      </c>
      <c r="L4" s="12">
        <f>'31.12.2015'!L4-'31.12.2014'!L4</f>
        <v>24996</v>
      </c>
    </row>
    <row r="5" spans="1:12" x14ac:dyDescent="0.2">
      <c r="A5" s="1" t="s">
        <v>6</v>
      </c>
      <c r="B5" s="12">
        <f>'31.12.2015'!B5-'31.12.2014'!B5</f>
        <v>-25641</v>
      </c>
      <c r="C5" s="12">
        <f>'31.12.2015'!C5-'31.12.2014'!C5</f>
        <v>44721</v>
      </c>
      <c r="D5" s="12">
        <f>'31.12.2015'!D5-'31.12.2014'!D5</f>
        <v>139647</v>
      </c>
      <c r="E5" s="12">
        <f>'31.12.2015'!E5-'31.12.2014'!E5</f>
        <v>-70362</v>
      </c>
      <c r="F5" s="12">
        <f>'31.12.2015'!F5-'31.12.2014'!F5</f>
        <v>-3372</v>
      </c>
      <c r="G5" s="12">
        <f>'31.12.2015'!G5-'31.12.2014'!G5</f>
        <v>-87</v>
      </c>
      <c r="H5" s="12">
        <f>'31.12.2015'!H5-'31.12.2014'!H5</f>
        <v>5</v>
      </c>
      <c r="I5" s="12">
        <f>'31.12.2015'!I5-'31.12.2014'!I5</f>
        <v>0</v>
      </c>
      <c r="J5" s="12">
        <f>'31.12.2015'!J5-'31.12.2014'!J5</f>
        <v>2</v>
      </c>
      <c r="K5" s="12">
        <f>'31.12.2015'!K5-'31.12.2014'!K5</f>
        <v>-66910</v>
      </c>
      <c r="L5" s="12">
        <f>'31.12.2015'!L5-'31.12.2014'!L5</f>
        <v>28640</v>
      </c>
    </row>
    <row r="6" spans="1:12" x14ac:dyDescent="0.2">
      <c r="A6" s="1" t="s">
        <v>7</v>
      </c>
      <c r="B6" s="12">
        <f>'31.12.2015'!B6-'31.12.2014'!B6</f>
        <v>-82</v>
      </c>
      <c r="C6" s="12">
        <f>'31.12.2015'!C6-'31.12.2014'!C6</f>
        <v>-86</v>
      </c>
      <c r="D6" s="12">
        <f>'31.12.2015'!D6-'31.12.2014'!D6</f>
        <v>-91</v>
      </c>
      <c r="E6" s="12">
        <f>'31.12.2015'!E6-'31.12.2014'!E6</f>
        <v>4</v>
      </c>
      <c r="F6" s="12">
        <f>'31.12.2015'!F6-'31.12.2014'!F6</f>
        <v>-2</v>
      </c>
      <c r="G6" s="12">
        <f>'31.12.2015'!G6-'31.12.2014'!G6</f>
        <v>0</v>
      </c>
      <c r="H6" s="12">
        <f>'31.12.2015'!H6-'31.12.2014'!H6</f>
        <v>0</v>
      </c>
      <c r="I6" s="12">
        <f>'31.12.2015'!I6-'31.12.2014'!I6</f>
        <v>0</v>
      </c>
      <c r="J6" s="12">
        <f>'31.12.2015'!J6-'31.12.2014'!J6</f>
        <v>0</v>
      </c>
      <c r="K6" s="12">
        <f>'31.12.2015'!K6-'31.12.2014'!K6</f>
        <v>6</v>
      </c>
      <c r="L6" s="12">
        <f>'31.12.2015'!L6-'31.12.2014'!L6</f>
        <v>-84</v>
      </c>
    </row>
    <row r="7" spans="1:12" x14ac:dyDescent="0.2">
      <c r="A7" s="1"/>
      <c r="B7" s="13">
        <f t="shared" ref="B7:L7" si="0">SUM(B3:B6)</f>
        <v>-998824</v>
      </c>
      <c r="C7" s="13">
        <f t="shared" si="0"/>
        <v>408051</v>
      </c>
      <c r="D7" s="13">
        <f t="shared" si="0"/>
        <v>1308504</v>
      </c>
      <c r="E7" s="13">
        <f t="shared" si="0"/>
        <v>-1406875</v>
      </c>
      <c r="F7" s="13">
        <f t="shared" si="0"/>
        <v>52949</v>
      </c>
      <c r="G7" s="13">
        <f t="shared" si="0"/>
        <v>-1097399</v>
      </c>
      <c r="H7" s="13">
        <f t="shared" si="0"/>
        <v>97299</v>
      </c>
      <c r="I7" s="13">
        <f t="shared" si="0"/>
        <v>-3</v>
      </c>
      <c r="J7" s="13">
        <f>SUM(J3:J6)</f>
        <v>148214</v>
      </c>
      <c r="K7" s="13">
        <f t="shared" si="0"/>
        <v>-607935</v>
      </c>
      <c r="L7" s="13">
        <f t="shared" si="0"/>
        <v>214747</v>
      </c>
    </row>
    <row r="8" spans="1:12" ht="7.5" customHeight="1" x14ac:dyDescent="0.2">
      <c r="A8" s="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">
      <c r="A9" s="1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x14ac:dyDescent="0.2">
      <c r="A10" t="s">
        <v>8</v>
      </c>
      <c r="B10" s="12">
        <f>'31.12.2015'!B10-'31.12.2014'!B10</f>
        <v>-1232</v>
      </c>
      <c r="C10" s="12">
        <f>'31.12.2015'!C10-'31.12.2014'!C10</f>
        <v>12057</v>
      </c>
      <c r="D10" s="12">
        <f>'31.12.2015'!D10-'31.12.2014'!D10</f>
        <v>54682</v>
      </c>
      <c r="E10" s="12">
        <f>'31.12.2015'!E10-'31.12.2014'!E10</f>
        <v>-13289</v>
      </c>
      <c r="F10" s="12">
        <f>'31.12.2015'!F10-'31.12.2014'!F10</f>
        <v>-305</v>
      </c>
      <c r="G10" s="12">
        <f>'31.12.2015'!G10-'31.12.2014'!G10</f>
        <v>-145</v>
      </c>
      <c r="H10" s="12">
        <f>'31.12.2015'!H10-'31.12.2014'!H10</f>
        <v>11</v>
      </c>
      <c r="I10" s="12">
        <f>'31.12.2015'!I10-'31.12.2014'!I10</f>
        <v>-1</v>
      </c>
      <c r="J10" s="12">
        <f>'31.12.2015'!J10-'31.12.2014'!J10</f>
        <v>2</v>
      </c>
      <c r="K10" s="12">
        <f>'31.12.2015'!K10-'31.12.2014'!K10</f>
        <v>-12851</v>
      </c>
      <c r="L10" s="12">
        <f>'31.12.2015'!L10-'31.12.2014'!L10</f>
        <v>5369</v>
      </c>
    </row>
    <row r="11" spans="1:12" x14ac:dyDescent="0.2">
      <c r="A11" s="1" t="s">
        <v>9</v>
      </c>
      <c r="B11" s="12">
        <f>'31.12.2015'!B11-'31.12.2014'!B11</f>
        <v>0</v>
      </c>
      <c r="C11" s="12">
        <f>'31.12.2015'!C11-'31.12.2014'!C11</f>
        <v>0</v>
      </c>
      <c r="D11" s="12">
        <f>'31.12.2015'!D11-'31.12.2014'!D11</f>
        <v>0</v>
      </c>
      <c r="E11" s="12">
        <f>'31.12.2015'!E11-'31.12.2014'!E11</f>
        <v>0</v>
      </c>
      <c r="F11" s="12">
        <f>'31.12.2015'!F11-'31.12.2014'!F11</f>
        <v>0</v>
      </c>
      <c r="G11" s="12">
        <f>'31.12.2015'!G11-'31.12.2014'!G11</f>
        <v>0</v>
      </c>
      <c r="H11" s="12">
        <f>'31.12.2015'!H11-'31.12.2014'!H11</f>
        <v>0</v>
      </c>
      <c r="I11" s="12">
        <f>'31.12.2015'!I11-'31.12.2014'!I11</f>
        <v>0</v>
      </c>
      <c r="J11" s="12">
        <f>'31.12.2015'!J11-'31.12.2014'!J11</f>
        <v>0</v>
      </c>
      <c r="K11" s="12">
        <f>'31.12.2015'!K11-'31.12.2014'!K11</f>
        <v>0</v>
      </c>
      <c r="L11" s="12">
        <f>'31.12.2015'!L11-'31.12.2014'!L11</f>
        <v>0</v>
      </c>
    </row>
    <row r="12" spans="1:12" x14ac:dyDescent="0.2">
      <c r="A12" s="1" t="s">
        <v>10</v>
      </c>
      <c r="B12" s="12">
        <f>'31.12.2015'!B12-'31.12.2014'!B12</f>
        <v>17281</v>
      </c>
      <c r="C12" s="12">
        <f>'31.12.2015'!C12-'31.12.2014'!C12</f>
        <v>29356</v>
      </c>
      <c r="D12" s="12">
        <f>'31.12.2015'!D12-'31.12.2014'!D12</f>
        <v>60676</v>
      </c>
      <c r="E12" s="12">
        <f>'31.12.2015'!E12-'31.12.2014'!E12</f>
        <v>-12075</v>
      </c>
      <c r="F12" s="12">
        <f>'31.12.2015'!F12-'31.12.2014'!F12</f>
        <v>0</v>
      </c>
      <c r="G12" s="12">
        <f>'31.12.2015'!G12-'31.12.2014'!G12</f>
        <v>0</v>
      </c>
      <c r="H12" s="12">
        <f>'31.12.2015'!H12-'31.12.2014'!H12</f>
        <v>0</v>
      </c>
      <c r="I12" s="12">
        <f>'31.12.2015'!I12-'31.12.2014'!I12</f>
        <v>0</v>
      </c>
      <c r="J12" s="12">
        <f>'31.12.2015'!J12-'31.12.2014'!J12</f>
        <v>0</v>
      </c>
      <c r="K12" s="12">
        <f>'31.12.2015'!K12-'31.12.2014'!K12</f>
        <v>-12075</v>
      </c>
      <c r="L12" s="12">
        <f>'31.12.2015'!L12-'31.12.2014'!L12</f>
        <v>18317</v>
      </c>
    </row>
    <row r="13" spans="1:12" x14ac:dyDescent="0.2">
      <c r="A13" s="1"/>
      <c r="B13" s="13">
        <f t="shared" ref="B13:L13" si="1">SUM(B10:B12)</f>
        <v>16049</v>
      </c>
      <c r="C13" s="13">
        <f t="shared" si="1"/>
        <v>41413</v>
      </c>
      <c r="D13" s="13">
        <f t="shared" si="1"/>
        <v>115358</v>
      </c>
      <c r="E13" s="13">
        <f t="shared" si="1"/>
        <v>-25364</v>
      </c>
      <c r="F13" s="13">
        <f t="shared" si="1"/>
        <v>-305</v>
      </c>
      <c r="G13" s="13">
        <f t="shared" si="1"/>
        <v>-145</v>
      </c>
      <c r="H13" s="13">
        <f t="shared" si="1"/>
        <v>11</v>
      </c>
      <c r="I13" s="13">
        <f t="shared" si="1"/>
        <v>-1</v>
      </c>
      <c r="J13" s="13">
        <f>SUM(J10:J12)</f>
        <v>2</v>
      </c>
      <c r="K13" s="13">
        <f t="shared" si="1"/>
        <v>-24926</v>
      </c>
      <c r="L13" s="13">
        <f t="shared" si="1"/>
        <v>23686</v>
      </c>
    </row>
    <row r="14" spans="1:12" ht="7.5" customHeight="1" x14ac:dyDescent="0.2">
      <c r="A14" s="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">
      <c r="A15" s="1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x14ac:dyDescent="0.2">
      <c r="A16" s="1" t="s">
        <v>25</v>
      </c>
      <c r="B16" s="12">
        <f>'31.12.2015'!B16-'31.12.2014'!B16</f>
        <v>5006</v>
      </c>
      <c r="C16" s="12">
        <f>'31.12.2015'!C16-'31.12.2014'!C16</f>
        <v>4390</v>
      </c>
      <c r="D16" s="12">
        <f>'31.12.2015'!D16-'31.12.2014'!D16</f>
        <v>4232</v>
      </c>
      <c r="E16" s="12">
        <f>'31.12.2015'!E16-'31.12.2014'!E16</f>
        <v>616</v>
      </c>
      <c r="F16" s="12">
        <f>'31.12.2015'!F16-'31.12.2014'!F16</f>
        <v>0</v>
      </c>
      <c r="G16" s="12">
        <f>'31.12.2015'!G16-'31.12.2014'!G16</f>
        <v>0</v>
      </c>
      <c r="H16" s="12">
        <f>'31.12.2015'!H16-'31.12.2014'!H16</f>
        <v>0</v>
      </c>
      <c r="I16" s="12">
        <f>'31.12.2015'!I16-'31.12.2014'!I16</f>
        <v>0</v>
      </c>
      <c r="J16" s="12">
        <f>'31.12.2015'!J16-'31.12.2014'!J16</f>
        <v>0</v>
      </c>
      <c r="K16" s="12">
        <f>'31.12.2015'!K16-'31.12.2014'!K16</f>
        <v>616</v>
      </c>
      <c r="L16" s="12">
        <f>'31.12.2015'!L16-'31.12.2014'!L16</f>
        <v>4391</v>
      </c>
    </row>
    <row r="17" spans="1:12" x14ac:dyDescent="0.2">
      <c r="A17" s="1" t="s">
        <v>26</v>
      </c>
      <c r="B17" s="12">
        <f>'31.12.2015'!B17-'31.12.2014'!B17</f>
        <v>-3063</v>
      </c>
      <c r="C17" s="12">
        <f>'31.12.2015'!C17-'31.12.2014'!C17</f>
        <v>-2962</v>
      </c>
      <c r="D17" s="12">
        <f>'31.12.2015'!D17-'31.12.2014'!D17</f>
        <v>-4123</v>
      </c>
      <c r="E17" s="12">
        <f>'31.12.2015'!E17-'31.12.2014'!E17</f>
        <v>-101</v>
      </c>
      <c r="F17" s="12">
        <f>'31.12.2015'!F17-'31.12.2014'!F17</f>
        <v>1</v>
      </c>
      <c r="G17" s="12">
        <f>'31.12.2015'!G17-'31.12.2014'!G17</f>
        <v>0</v>
      </c>
      <c r="H17" s="12">
        <f>'31.12.2015'!H17-'31.12.2014'!H17</f>
        <v>1</v>
      </c>
      <c r="I17" s="12">
        <f>'31.12.2015'!I17-'31.12.2014'!I17</f>
        <v>0</v>
      </c>
      <c r="J17" s="12">
        <f>'31.12.2015'!J17-'31.12.2014'!J17</f>
        <v>0</v>
      </c>
      <c r="K17" s="12">
        <f>'31.12.2015'!K17-'31.12.2014'!K17</f>
        <v>-103</v>
      </c>
      <c r="L17" s="12">
        <f>'31.12.2015'!L17-'31.12.2014'!L17</f>
        <v>-2602</v>
      </c>
    </row>
    <row r="18" spans="1:12" x14ac:dyDescent="0.2">
      <c r="A18" t="s">
        <v>24</v>
      </c>
      <c r="B18" s="12">
        <f>'31.12.2015'!B18-'31.12.2014'!B18</f>
        <v>-34</v>
      </c>
      <c r="C18" s="12">
        <f>'31.12.2015'!C18-'31.12.2014'!C18</f>
        <v>-43</v>
      </c>
      <c r="D18" s="12">
        <f>'31.12.2015'!D18-'31.12.2014'!D18</f>
        <v>-53</v>
      </c>
      <c r="E18" s="12">
        <f>'31.12.2015'!E18-'31.12.2014'!E18</f>
        <v>9</v>
      </c>
      <c r="F18" s="12">
        <f>'31.12.2015'!F18-'31.12.2014'!F18</f>
        <v>0</v>
      </c>
      <c r="G18" s="12">
        <f>'31.12.2015'!G18-'31.12.2014'!G18</f>
        <v>0</v>
      </c>
      <c r="H18" s="12">
        <f>'31.12.2015'!H18-'31.12.2014'!H18</f>
        <v>0</v>
      </c>
      <c r="I18" s="12">
        <f>'31.12.2015'!I18-'31.12.2014'!I18</f>
        <v>0</v>
      </c>
      <c r="J18" s="12">
        <f>'31.12.2015'!J18-'31.12.2014'!J18</f>
        <v>0</v>
      </c>
      <c r="K18" s="12">
        <f>'31.12.2015'!K18-'31.12.2014'!K18</f>
        <v>9</v>
      </c>
      <c r="L18" s="12">
        <f>'31.12.2015'!L18-'31.12.2014'!L18</f>
        <v>-42</v>
      </c>
    </row>
    <row r="19" spans="1:12" x14ac:dyDescent="0.2">
      <c r="A19" s="1"/>
      <c r="B19" s="13">
        <f t="shared" ref="B19:L19" si="2">SUM(B16:B18)</f>
        <v>1909</v>
      </c>
      <c r="C19" s="13">
        <f t="shared" si="2"/>
        <v>1385</v>
      </c>
      <c r="D19" s="13">
        <f t="shared" si="2"/>
        <v>56</v>
      </c>
      <c r="E19" s="13">
        <f t="shared" si="2"/>
        <v>524</v>
      </c>
      <c r="F19" s="13">
        <f t="shared" si="2"/>
        <v>1</v>
      </c>
      <c r="G19" s="13">
        <f t="shared" si="2"/>
        <v>0</v>
      </c>
      <c r="H19" s="13">
        <f t="shared" si="2"/>
        <v>1</v>
      </c>
      <c r="I19" s="13">
        <f t="shared" si="2"/>
        <v>0</v>
      </c>
      <c r="J19" s="13">
        <f>SUM(J16:J18)</f>
        <v>0</v>
      </c>
      <c r="K19" s="13">
        <f t="shared" si="2"/>
        <v>522</v>
      </c>
      <c r="L19" s="13">
        <f t="shared" si="2"/>
        <v>1747</v>
      </c>
    </row>
    <row r="20" spans="1:12" ht="7.5" customHeight="1" x14ac:dyDescent="0.2">
      <c r="A20" s="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x14ac:dyDescent="0.2">
      <c r="A21" s="1" t="s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x14ac:dyDescent="0.2">
      <c r="A22" s="1" t="s">
        <v>25</v>
      </c>
      <c r="B22" s="12">
        <f>'31.12.2015'!B22-'31.12.2014'!B22</f>
        <v>19745</v>
      </c>
      <c r="C22" s="12">
        <f>'31.12.2015'!C22-'31.12.2014'!C22</f>
        <v>21177</v>
      </c>
      <c r="D22" s="12">
        <f>'31.12.2015'!D22-'31.12.2014'!D22</f>
        <v>55641</v>
      </c>
      <c r="E22" s="12">
        <f>'31.12.2015'!E22-'31.12.2014'!E22</f>
        <v>-1432</v>
      </c>
      <c r="F22" s="12">
        <f>'31.12.2015'!F22-'31.12.2014'!F22</f>
        <v>0</v>
      </c>
      <c r="G22" s="12">
        <f>'31.12.2015'!G22-'31.12.2014'!G22</f>
        <v>0</v>
      </c>
      <c r="H22" s="12">
        <f>'31.12.2015'!H22-'31.12.2014'!H22</f>
        <v>0</v>
      </c>
      <c r="I22" s="12">
        <f>'31.12.2015'!I22-'31.12.2014'!I22</f>
        <v>-1432</v>
      </c>
      <c r="J22" s="12">
        <f>'31.12.2015'!J22-'31.12.2014'!J22</f>
        <v>0</v>
      </c>
      <c r="K22" s="12">
        <f>'31.12.2015'!K22-'31.12.2014'!K22</f>
        <v>0</v>
      </c>
      <c r="L22" s="12">
        <f>'31.12.2015'!L22-'31.12.2014'!L22</f>
        <v>8962</v>
      </c>
    </row>
    <row r="23" spans="1:12" ht="12" customHeight="1" x14ac:dyDescent="0.2">
      <c r="A23" s="1" t="s">
        <v>26</v>
      </c>
      <c r="B23" s="12">
        <f>'31.12.2015'!B23-'31.12.2014'!B23</f>
        <v>5734</v>
      </c>
      <c r="C23" s="12">
        <f>'31.12.2015'!C23-'31.12.2014'!C23</f>
        <v>5719</v>
      </c>
      <c r="D23" s="12">
        <f>'31.12.2015'!D23-'31.12.2014'!D23</f>
        <v>41499</v>
      </c>
      <c r="E23" s="12">
        <f>'31.12.2015'!E23-'31.12.2014'!E23</f>
        <v>15</v>
      </c>
      <c r="F23" s="12">
        <f>'31.12.2015'!F23-'31.12.2014'!F23</f>
        <v>0</v>
      </c>
      <c r="G23" s="12">
        <f>'31.12.2015'!G23-'31.12.2014'!G23</f>
        <v>0</v>
      </c>
      <c r="H23" s="12">
        <f>'31.12.2015'!H23-'31.12.2014'!H23</f>
        <v>0</v>
      </c>
      <c r="I23" s="12">
        <f>'31.12.2015'!I23-'31.12.2014'!I23</f>
        <v>15</v>
      </c>
      <c r="J23" s="12">
        <f>'31.12.2015'!J23-'31.12.2014'!J23</f>
        <v>0</v>
      </c>
      <c r="K23" s="12">
        <f>'31.12.2015'!K23-'31.12.2014'!K23</f>
        <v>0</v>
      </c>
      <c r="L23" s="12">
        <f>'31.12.2015'!L23-'31.12.2014'!L23</f>
        <v>2163</v>
      </c>
    </row>
    <row r="24" spans="1:12" x14ac:dyDescent="0.2">
      <c r="A24" t="s">
        <v>24</v>
      </c>
      <c r="B24" s="12">
        <f>'31.12.2015'!B24-'31.12.2014'!B24</f>
        <v>11772</v>
      </c>
      <c r="C24" s="12">
        <f>'31.12.2015'!C24-'31.12.2014'!C24</f>
        <v>13808</v>
      </c>
      <c r="D24" s="12">
        <f>'31.12.2015'!D24-'31.12.2014'!D24</f>
        <v>452418</v>
      </c>
      <c r="E24" s="12">
        <f>'31.12.2015'!E24-'31.12.2014'!E24</f>
        <v>-2036</v>
      </c>
      <c r="F24" s="12">
        <f>'31.12.2015'!F24-'31.12.2014'!F24</f>
        <v>0</v>
      </c>
      <c r="G24" s="12">
        <f>'31.12.2015'!G24-'31.12.2014'!G24</f>
        <v>0</v>
      </c>
      <c r="H24" s="12">
        <f>'31.12.2015'!H24-'31.12.2014'!H24</f>
        <v>0</v>
      </c>
      <c r="I24" s="12">
        <f>'31.12.2015'!I24-'31.12.2014'!I24</f>
        <v>-2036</v>
      </c>
      <c r="J24" s="12">
        <f>'31.12.2015'!J24-'31.12.2014'!J24</f>
        <v>0</v>
      </c>
      <c r="K24" s="12">
        <f>'31.12.2015'!K24-'31.12.2014'!K24</f>
        <v>0</v>
      </c>
      <c r="L24" s="12">
        <f>'31.12.2015'!L24-'31.12.2014'!L24</f>
        <v>6005</v>
      </c>
    </row>
    <row r="25" spans="1:12" x14ac:dyDescent="0.2">
      <c r="A25" s="1"/>
      <c r="B25" s="13">
        <f t="shared" ref="B25:L25" si="3">SUM(B22:B24)</f>
        <v>37251</v>
      </c>
      <c r="C25" s="13">
        <f t="shared" si="3"/>
        <v>40704</v>
      </c>
      <c r="D25" s="13">
        <f t="shared" si="3"/>
        <v>549558</v>
      </c>
      <c r="E25" s="13">
        <f t="shared" si="3"/>
        <v>-3453</v>
      </c>
      <c r="F25" s="13">
        <f t="shared" si="3"/>
        <v>0</v>
      </c>
      <c r="G25" s="13">
        <f t="shared" si="3"/>
        <v>0</v>
      </c>
      <c r="H25" s="13">
        <f t="shared" si="3"/>
        <v>0</v>
      </c>
      <c r="I25" s="13">
        <f t="shared" si="3"/>
        <v>-3453</v>
      </c>
      <c r="J25" s="13">
        <f>SUM(J22:J24)</f>
        <v>0</v>
      </c>
      <c r="K25" s="13">
        <f t="shared" si="3"/>
        <v>0</v>
      </c>
      <c r="L25" s="13">
        <f t="shared" si="3"/>
        <v>17130</v>
      </c>
    </row>
    <row r="26" spans="1:12" ht="7.5" customHeight="1" x14ac:dyDescent="0.2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x14ac:dyDescent="0.2">
      <c r="A27" s="1" t="s">
        <v>15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x14ac:dyDescent="0.2">
      <c r="A28" s="1" t="s">
        <v>40</v>
      </c>
      <c r="B28" s="12">
        <f>'31.12.2015'!B28-'31.12.2014'!B28</f>
        <v>53273</v>
      </c>
      <c r="C28" s="12">
        <f>'31.12.2015'!C28-'31.12.2014'!C28</f>
        <v>52679</v>
      </c>
      <c r="D28" s="12">
        <f>'31.12.2015'!D28-'31.12.2014'!D28</f>
        <v>110666</v>
      </c>
      <c r="E28" s="12">
        <f>'31.12.2015'!E28-'31.12.2014'!E28</f>
        <v>594</v>
      </c>
      <c r="F28" s="12">
        <f>'31.12.2015'!F28-'31.12.2014'!F28</f>
        <v>29</v>
      </c>
      <c r="G28" s="12">
        <f>'31.12.2015'!G28-'31.12.2014'!G28</f>
        <v>-50</v>
      </c>
      <c r="H28" s="12">
        <f>'31.12.2015'!H28-'31.12.2014'!H28</f>
        <v>5</v>
      </c>
      <c r="I28" s="12">
        <f>'31.12.2015'!I28-'31.12.2014'!I28</f>
        <v>-1</v>
      </c>
      <c r="J28" s="12">
        <f>'31.12.2015'!J28-'31.12.2014'!J28</f>
        <v>0</v>
      </c>
      <c r="K28" s="12">
        <f>'31.12.2015'!K28-'31.12.2014'!K28</f>
        <v>611</v>
      </c>
      <c r="L28" s="12">
        <f>'31.12.2015'!L28-'31.12.2014'!L28</f>
        <v>28087</v>
      </c>
    </row>
    <row r="29" spans="1:12" x14ac:dyDescent="0.2">
      <c r="A29" s="1" t="s">
        <v>34</v>
      </c>
      <c r="B29" s="12">
        <f>'31.12.2015'!B29-'31.12.2014'!B29</f>
        <v>-19417</v>
      </c>
      <c r="C29" s="12">
        <f>'31.12.2015'!C29-'31.12.2014'!C29</f>
        <v>-19074</v>
      </c>
      <c r="D29" s="12">
        <f>'31.12.2015'!D29-'31.12.2014'!D29</f>
        <v>-19275</v>
      </c>
      <c r="E29" s="12">
        <f>'31.12.2015'!E29-'31.12.2014'!E29</f>
        <v>-343</v>
      </c>
      <c r="F29" s="12">
        <f>'31.12.2015'!F29-'31.12.2014'!F29</f>
        <v>0</v>
      </c>
      <c r="G29" s="12">
        <f>'31.12.2015'!G29-'31.12.2014'!G29</f>
        <v>-1</v>
      </c>
      <c r="H29" s="12">
        <f>'31.12.2015'!H29-'31.12.2014'!H29</f>
        <v>0</v>
      </c>
      <c r="I29" s="12">
        <f>'31.12.2015'!I29-'31.12.2014'!I29</f>
        <v>0</v>
      </c>
      <c r="J29" s="12">
        <f>'31.12.2015'!J29-'31.12.2014'!J29</f>
        <v>0</v>
      </c>
      <c r="K29" s="12">
        <f>'31.12.2015'!K29-'31.12.2014'!K29</f>
        <v>-342</v>
      </c>
      <c r="L29" s="12">
        <f>'31.12.2015'!L29-'31.12.2014'!L29</f>
        <v>-18887</v>
      </c>
    </row>
    <row r="30" spans="1:12" x14ac:dyDescent="0.2">
      <c r="A30" s="1" t="s">
        <v>22</v>
      </c>
      <c r="B30" s="12">
        <f>'31.12.2015'!B30-'31.12.2014'!B30</f>
        <v>277803</v>
      </c>
      <c r="C30" s="12">
        <f>'31.12.2015'!C30-'31.12.2014'!C30</f>
        <v>283303</v>
      </c>
      <c r="D30" s="12">
        <f>'31.12.2015'!D30-'31.12.2014'!D30</f>
        <v>388172</v>
      </c>
      <c r="E30" s="12">
        <f>'31.12.2015'!E30-'31.12.2014'!E30</f>
        <v>-5500</v>
      </c>
      <c r="F30" s="12">
        <f>'31.12.2015'!F30-'31.12.2014'!F30</f>
        <v>-1</v>
      </c>
      <c r="G30" s="12">
        <f>'31.12.2015'!G30-'31.12.2014'!G30</f>
        <v>0</v>
      </c>
      <c r="H30" s="12">
        <f>'31.12.2015'!H30-'31.12.2014'!H30</f>
        <v>0</v>
      </c>
      <c r="I30" s="12">
        <f>'31.12.2015'!I30-'31.12.2014'!I30</f>
        <v>0</v>
      </c>
      <c r="J30" s="12">
        <f>'31.12.2015'!J30-'31.12.2014'!J30</f>
        <v>1</v>
      </c>
      <c r="K30" s="12">
        <f>'31.12.2015'!K30-'31.12.2014'!K30</f>
        <v>-5500</v>
      </c>
      <c r="L30" s="12">
        <f>'31.12.2015'!L30-'31.12.2014'!L30</f>
        <v>215841</v>
      </c>
    </row>
    <row r="31" spans="1:12" x14ac:dyDescent="0.2">
      <c r="A31" s="1" t="s">
        <v>23</v>
      </c>
      <c r="B31" s="12">
        <f>'31.12.2015'!B31-'31.12.2014'!B31</f>
        <v>904973</v>
      </c>
      <c r="C31" s="12">
        <f>'31.12.2015'!C31-'31.12.2014'!C31</f>
        <v>684037</v>
      </c>
      <c r="D31" s="12">
        <f>'31.12.2015'!D31-'31.12.2014'!D31</f>
        <v>2276783</v>
      </c>
      <c r="E31" s="12">
        <f>'31.12.2015'!E31-'31.12.2014'!E31</f>
        <v>220936</v>
      </c>
      <c r="F31" s="12">
        <f>'31.12.2015'!F31-'31.12.2014'!F31</f>
        <v>2119</v>
      </c>
      <c r="G31" s="12">
        <f>'31.12.2015'!G31-'31.12.2014'!G31</f>
        <v>-2622</v>
      </c>
      <c r="H31" s="12">
        <f>'31.12.2015'!H31-'31.12.2014'!H31</f>
        <v>64</v>
      </c>
      <c r="I31" s="12">
        <f>'31.12.2015'!I31-'31.12.2014'!I31</f>
        <v>-1</v>
      </c>
      <c r="J31" s="12">
        <f>'31.12.2015'!J31-'31.12.2014'!J31</f>
        <v>43238</v>
      </c>
      <c r="K31" s="12">
        <f>'31.12.2015'!K31-'31.12.2014'!K31</f>
        <v>178138</v>
      </c>
      <c r="L31" s="12">
        <f>'31.12.2015'!L31-'31.12.2014'!L31</f>
        <v>198075</v>
      </c>
    </row>
    <row r="32" spans="1:12" x14ac:dyDescent="0.2">
      <c r="A32" s="1" t="s">
        <v>27</v>
      </c>
      <c r="B32" s="12">
        <f>'31.12.2015'!B32-'31.12.2014'!B32</f>
        <v>9164</v>
      </c>
      <c r="C32" s="12">
        <f>'31.12.2015'!C32-'31.12.2014'!C32</f>
        <v>8958</v>
      </c>
      <c r="D32" s="12">
        <f>'31.12.2015'!D32-'31.12.2014'!D32</f>
        <v>9690</v>
      </c>
      <c r="E32" s="12">
        <f>'31.12.2015'!E32-'31.12.2014'!E32</f>
        <v>206</v>
      </c>
      <c r="F32" s="12">
        <f>'31.12.2015'!F32-'31.12.2014'!F32</f>
        <v>54</v>
      </c>
      <c r="G32" s="12">
        <f>'31.12.2015'!G32-'31.12.2014'!G32</f>
        <v>-125</v>
      </c>
      <c r="H32" s="12">
        <f>'31.12.2015'!H32-'31.12.2014'!H32</f>
        <v>420</v>
      </c>
      <c r="I32" s="12">
        <f>'31.12.2015'!I32-'31.12.2014'!I32</f>
        <v>-2</v>
      </c>
      <c r="J32" s="12">
        <f>'31.12.2015'!J32-'31.12.2014'!J32</f>
        <v>1</v>
      </c>
      <c r="K32" s="12">
        <f>'31.12.2015'!K32-'31.12.2014'!K32</f>
        <v>-142</v>
      </c>
      <c r="L32" s="12">
        <f>'31.12.2015'!L32-'31.12.2014'!L32</f>
        <v>0</v>
      </c>
    </row>
    <row r="33" spans="1:12" x14ac:dyDescent="0.2">
      <c r="A33" s="1" t="s">
        <v>28</v>
      </c>
      <c r="B33" s="12">
        <f>'31.12.2015'!B33-'31.12.2014'!B33</f>
        <v>27952</v>
      </c>
      <c r="C33" s="12">
        <f>'31.12.2015'!C33-'31.12.2014'!C33</f>
        <v>26045</v>
      </c>
      <c r="D33" s="12">
        <f>'31.12.2015'!D33-'31.12.2014'!D33</f>
        <v>34149</v>
      </c>
      <c r="E33" s="12">
        <f>'31.12.2015'!E33-'31.12.2014'!E33</f>
        <v>1907</v>
      </c>
      <c r="F33" s="12">
        <f>'31.12.2015'!F33-'31.12.2014'!F33</f>
        <v>1721</v>
      </c>
      <c r="G33" s="12">
        <f>'31.12.2015'!G33-'31.12.2014'!G33</f>
        <v>-498</v>
      </c>
      <c r="H33" s="12">
        <f>'31.12.2015'!H33-'31.12.2014'!H33</f>
        <v>3</v>
      </c>
      <c r="I33" s="12">
        <f>'31.12.2015'!I33-'31.12.2014'!I33</f>
        <v>0</v>
      </c>
      <c r="J33" s="12">
        <f>'31.12.2015'!J33-'31.12.2014'!J33</f>
        <v>685</v>
      </c>
      <c r="K33" s="12">
        <f>'31.12.2015'!K33-'31.12.2014'!K33</f>
        <v>-4</v>
      </c>
      <c r="L33" s="12">
        <f>'31.12.2015'!L33-'31.12.2014'!L33</f>
        <v>0</v>
      </c>
    </row>
    <row r="34" spans="1:12" x14ac:dyDescent="0.2">
      <c r="A34" s="1" t="s">
        <v>30</v>
      </c>
      <c r="B34" s="12">
        <f>'31.12.2015'!B34-'31.12.2014'!B34</f>
        <v>2729</v>
      </c>
      <c r="C34" s="12">
        <f>'31.12.2015'!C34-'31.12.2014'!C34</f>
        <v>-3129</v>
      </c>
      <c r="D34" s="12">
        <f>'31.12.2015'!D34-'31.12.2014'!D34</f>
        <v>1036</v>
      </c>
      <c r="E34" s="12">
        <f>'31.12.2015'!E34-'31.12.2014'!E34</f>
        <v>5858</v>
      </c>
      <c r="F34" s="12">
        <f>'31.12.2015'!F34-'31.12.2014'!F34</f>
        <v>1605</v>
      </c>
      <c r="G34" s="12">
        <f>'31.12.2015'!G34-'31.12.2014'!G34</f>
        <v>-52</v>
      </c>
      <c r="H34" s="12">
        <f>'31.12.2015'!H34-'31.12.2014'!H34</f>
        <v>0</v>
      </c>
      <c r="I34" s="12">
        <f>'31.12.2015'!I34-'31.12.2014'!I34</f>
        <v>0</v>
      </c>
      <c r="J34" s="12">
        <f>'31.12.2015'!J34-'31.12.2014'!J34</f>
        <v>4194</v>
      </c>
      <c r="K34" s="12">
        <f>'31.12.2015'!K34-'31.12.2014'!K34</f>
        <v>111</v>
      </c>
      <c r="L34" s="12">
        <f>'31.12.2015'!L34-'31.12.2014'!L34</f>
        <v>0</v>
      </c>
    </row>
    <row r="35" spans="1:12" x14ac:dyDescent="0.2">
      <c r="A35" s="1" t="s">
        <v>31</v>
      </c>
      <c r="B35" s="12">
        <f>'31.12.2015'!B35-'31.12.2014'!B35</f>
        <v>-2239</v>
      </c>
      <c r="C35" s="12">
        <f>'31.12.2015'!C35-'31.12.2014'!C35</f>
        <v>5002</v>
      </c>
      <c r="D35" s="12">
        <f>'31.12.2015'!D35-'31.12.2014'!D35</f>
        <v>6678</v>
      </c>
      <c r="E35" s="12">
        <f>'31.12.2015'!E35-'31.12.2014'!E35</f>
        <v>-7241</v>
      </c>
      <c r="F35" s="12">
        <f>'31.12.2015'!F35-'31.12.2014'!F35</f>
        <v>577</v>
      </c>
      <c r="G35" s="12">
        <f>'31.12.2015'!G35-'31.12.2014'!G35</f>
        <v>-11947</v>
      </c>
      <c r="H35" s="12">
        <f>'31.12.2015'!H35-'31.12.2014'!H35</f>
        <v>114</v>
      </c>
      <c r="I35" s="12">
        <f>'31.12.2015'!I35-'31.12.2014'!I35</f>
        <v>-47</v>
      </c>
      <c r="J35" s="12">
        <f>'31.12.2015'!J35-'31.12.2014'!J35</f>
        <v>2920</v>
      </c>
      <c r="K35" s="12">
        <f>'31.12.2015'!K35-'31.12.2014'!K35</f>
        <v>1142</v>
      </c>
      <c r="L35" s="12">
        <f>'31.12.2015'!L35-'31.12.2014'!L35</f>
        <v>0</v>
      </c>
    </row>
    <row r="36" spans="1:12" x14ac:dyDescent="0.2">
      <c r="A36" s="1" t="s">
        <v>32</v>
      </c>
      <c r="B36" s="12">
        <f>'31.12.2015'!B36-'31.12.2014'!B36</f>
        <v>61060</v>
      </c>
      <c r="C36" s="12">
        <f>'31.12.2015'!C36-'31.12.2014'!C36</f>
        <v>40640</v>
      </c>
      <c r="D36" s="12">
        <f>'31.12.2015'!D36-'31.12.2014'!D36</f>
        <v>57599</v>
      </c>
      <c r="E36" s="12">
        <f>'31.12.2015'!E36-'31.12.2014'!E36</f>
        <v>20420</v>
      </c>
      <c r="F36" s="12">
        <f>'31.12.2015'!F36-'31.12.2014'!F36</f>
        <v>5901</v>
      </c>
      <c r="G36" s="12">
        <f>'31.12.2015'!G36-'31.12.2014'!G36</f>
        <v>-133</v>
      </c>
      <c r="H36" s="12">
        <f>'31.12.2015'!H36-'31.12.2014'!H36</f>
        <v>705</v>
      </c>
      <c r="I36" s="12">
        <f>'31.12.2015'!I36-'31.12.2014'!I36</f>
        <v>-14</v>
      </c>
      <c r="J36" s="12">
        <f>'31.12.2015'!J36-'31.12.2014'!J36</f>
        <v>5126</v>
      </c>
      <c r="K36" s="12">
        <f>'31.12.2015'!K36-'31.12.2014'!K36</f>
        <v>8835</v>
      </c>
      <c r="L36" s="12">
        <f>'31.12.2015'!L36-'31.12.2014'!L36</f>
        <v>33105</v>
      </c>
    </row>
    <row r="37" spans="1:12" x14ac:dyDescent="0.2">
      <c r="B37" s="13">
        <f t="shared" ref="B37:L37" si="4">SUM(B28:B36)</f>
        <v>1315298</v>
      </c>
      <c r="C37" s="13">
        <f t="shared" si="4"/>
        <v>1078461</v>
      </c>
      <c r="D37" s="13">
        <f t="shared" si="4"/>
        <v>2865498</v>
      </c>
      <c r="E37" s="13">
        <f t="shared" si="4"/>
        <v>236837</v>
      </c>
      <c r="F37" s="13">
        <f t="shared" si="4"/>
        <v>12005</v>
      </c>
      <c r="G37" s="13">
        <f t="shared" si="4"/>
        <v>-15428</v>
      </c>
      <c r="H37" s="13">
        <f t="shared" si="4"/>
        <v>1311</v>
      </c>
      <c r="I37" s="13">
        <f t="shared" si="4"/>
        <v>-65</v>
      </c>
      <c r="J37" s="13">
        <f>SUM(J28:J36)</f>
        <v>56165</v>
      </c>
      <c r="K37" s="13">
        <f t="shared" si="4"/>
        <v>182849</v>
      </c>
      <c r="L37" s="13">
        <f t="shared" si="4"/>
        <v>456221</v>
      </c>
    </row>
    <row r="38" spans="1:12" ht="6.75" customHeight="1" thickBot="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3.5" thickTop="1" x14ac:dyDescent="0.2">
      <c r="A39" s="1" t="s">
        <v>36</v>
      </c>
      <c r="B39" s="14">
        <f t="shared" ref="B39:L39" si="5">SUM(B7,B13,B19,B25,B37)</f>
        <v>371683</v>
      </c>
      <c r="C39" s="14">
        <f t="shared" si="5"/>
        <v>1570014</v>
      </c>
      <c r="D39" s="14">
        <f t="shared" si="5"/>
        <v>4838974</v>
      </c>
      <c r="E39" s="14">
        <f t="shared" si="5"/>
        <v>-1198331</v>
      </c>
      <c r="F39" s="14">
        <f t="shared" si="5"/>
        <v>64650</v>
      </c>
      <c r="G39" s="14">
        <f t="shared" si="5"/>
        <v>-1112972</v>
      </c>
      <c r="H39" s="14">
        <f t="shared" si="5"/>
        <v>98622</v>
      </c>
      <c r="I39" s="14">
        <f t="shared" si="5"/>
        <v>-3522</v>
      </c>
      <c r="J39" s="14">
        <f>SUM(J7,J13,J19,J25,J37)</f>
        <v>204381</v>
      </c>
      <c r="K39" s="14">
        <f t="shared" si="5"/>
        <v>-449490</v>
      </c>
      <c r="L39" s="14">
        <f t="shared" si="5"/>
        <v>713531</v>
      </c>
    </row>
    <row r="40" spans="1:12" ht="6" customHeight="1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x14ac:dyDescent="0.2">
      <c r="A41" s="1" t="s">
        <v>39</v>
      </c>
      <c r="B41" s="12">
        <f t="shared" ref="B41:L41" si="6">SUM(B7,B19,B25,B37)</f>
        <v>355634</v>
      </c>
      <c r="C41" s="12">
        <f t="shared" si="6"/>
        <v>1528601</v>
      </c>
      <c r="D41" s="12">
        <f t="shared" si="6"/>
        <v>4723616</v>
      </c>
      <c r="E41" s="12">
        <f t="shared" si="6"/>
        <v>-1172967</v>
      </c>
      <c r="F41" s="12">
        <f t="shared" si="6"/>
        <v>64955</v>
      </c>
      <c r="G41" s="12">
        <f t="shared" si="6"/>
        <v>-1112827</v>
      </c>
      <c r="H41" s="12">
        <f t="shared" si="6"/>
        <v>98611</v>
      </c>
      <c r="I41" s="12">
        <f t="shared" si="6"/>
        <v>-3521</v>
      </c>
      <c r="J41" s="12">
        <f t="shared" si="6"/>
        <v>204379</v>
      </c>
      <c r="K41" s="12">
        <f t="shared" si="6"/>
        <v>-424564</v>
      </c>
      <c r="L41" s="12">
        <f t="shared" si="6"/>
        <v>689845</v>
      </c>
    </row>
  </sheetData>
  <printOptions horizontalCentered="1"/>
  <pageMargins left="0.31496062992125984" right="0.27559055118110237" top="0.55118110236220474" bottom="0.51181102362204722" header="0.23622047244094491" footer="0.51181102362204722"/>
  <pageSetup paperSize="9" orientation="landscape" r:id="rId1"/>
  <headerFooter>
    <oddHeader>&amp;L&amp;"Arial,Fett"&amp;12GBV&amp;C&amp;"Arial,Fett"&amp;12Datenbankstatistik: Veränderung 31.12.2014 bis 31.12.2015&amp;R&amp;"Arial,Fett"&amp;12Stand 31. Dezember 2015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D41" sqref="D41"/>
    </sheetView>
  </sheetViews>
  <sheetFormatPr baseColWidth="10" defaultRowHeight="12.75" x14ac:dyDescent="0.2"/>
  <cols>
    <col min="1" max="1" width="15.7109375" customWidth="1"/>
  </cols>
  <sheetData>
    <row r="1" spans="1:11" s="2" customFormat="1" ht="38.25" x14ac:dyDescent="0.2">
      <c r="A1" s="4"/>
      <c r="B1" s="5" t="s">
        <v>16</v>
      </c>
      <c r="C1" s="5" t="s">
        <v>17</v>
      </c>
      <c r="D1" s="5" t="s">
        <v>18</v>
      </c>
      <c r="E1" s="5" t="s">
        <v>19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20</v>
      </c>
      <c r="K1" s="5" t="s">
        <v>38</v>
      </c>
    </row>
    <row r="2" spans="1:11" s="2" customFormat="1" x14ac:dyDescent="0.2">
      <c r="A2" s="3" t="s">
        <v>11</v>
      </c>
    </row>
    <row r="3" spans="1:11" x14ac:dyDescent="0.2">
      <c r="A3" s="1" t="s">
        <v>5</v>
      </c>
      <c r="B3">
        <f>'31.12.2006'!B3-'31.12.2005'!B3</f>
        <v>675296</v>
      </c>
      <c r="C3">
        <f>'31.12.2006'!C3-'31.12.2005'!C3</f>
        <v>474995</v>
      </c>
      <c r="D3">
        <f>'31.12.2006'!D3-'31.12.2005'!D3</f>
        <v>1768548</v>
      </c>
      <c r="E3">
        <f>'31.12.2006'!E3-'31.12.2005'!E3</f>
        <v>200301</v>
      </c>
      <c r="F3">
        <f>'31.12.2006'!F3-'31.12.2005'!F3</f>
        <v>23090</v>
      </c>
      <c r="G3">
        <f>'31.12.2006'!G3-'31.12.2005'!G3</f>
        <v>40421</v>
      </c>
      <c r="H3">
        <f>'31.12.2006'!H3-'31.12.2005'!H3</f>
        <v>111126</v>
      </c>
      <c r="I3">
        <f>'31.12.2006'!I3-'31.12.2005'!I3</f>
        <v>1</v>
      </c>
      <c r="J3">
        <f>'31.12.2006'!J3-'31.12.2005'!J3</f>
        <v>25663</v>
      </c>
      <c r="K3">
        <f>'31.12.2006'!K3-'31.12.2005'!K3</f>
        <v>171886</v>
      </c>
    </row>
    <row r="4" spans="1:11" x14ac:dyDescent="0.2">
      <c r="A4" s="1" t="s">
        <v>33</v>
      </c>
      <c r="B4">
        <f>'31.12.2006'!B4-'31.12.2005'!B4</f>
        <v>101867</v>
      </c>
      <c r="C4">
        <f>'31.12.2006'!C4-'31.12.2005'!C4</f>
        <v>101540</v>
      </c>
      <c r="D4">
        <f>'31.12.2006'!D4-'31.12.2005'!D4</f>
        <v>209313</v>
      </c>
      <c r="E4">
        <f>'31.12.2006'!E4-'31.12.2005'!E4</f>
        <v>327</v>
      </c>
      <c r="F4">
        <f>'31.12.2006'!F4-'31.12.2005'!F4</f>
        <v>90</v>
      </c>
      <c r="G4">
        <f>'31.12.2006'!G4-'31.12.2005'!G4</f>
        <v>21</v>
      </c>
      <c r="H4">
        <f>'31.12.2006'!H4-'31.12.2005'!H4</f>
        <v>9</v>
      </c>
      <c r="I4">
        <f>'31.12.2006'!I4-'31.12.2005'!I4</f>
        <v>0</v>
      </c>
      <c r="J4">
        <f>'31.12.2006'!J4-'31.12.2005'!J4</f>
        <v>207</v>
      </c>
      <c r="K4">
        <f>'31.12.2006'!K4-'31.12.2005'!K4</f>
        <v>82024</v>
      </c>
    </row>
    <row r="5" spans="1:11" x14ac:dyDescent="0.2">
      <c r="A5" s="1" t="s">
        <v>6</v>
      </c>
      <c r="B5">
        <f>'31.12.2006'!B5-'31.12.2005'!B5</f>
        <v>78731</v>
      </c>
      <c r="C5">
        <f>'31.12.2006'!C5-'31.12.2005'!C5</f>
        <v>82350</v>
      </c>
      <c r="D5">
        <f>'31.12.2006'!D5-'31.12.2005'!D5</f>
        <v>254471</v>
      </c>
      <c r="E5">
        <f>'31.12.2006'!E5-'31.12.2005'!E5</f>
        <v>-3619</v>
      </c>
      <c r="F5">
        <f>'31.12.2006'!F5-'31.12.2005'!F5</f>
        <v>-3516</v>
      </c>
      <c r="G5">
        <f>'31.12.2006'!G5-'31.12.2005'!G5</f>
        <v>-3</v>
      </c>
      <c r="H5">
        <f>'31.12.2006'!H5-'31.12.2005'!H5</f>
        <v>7</v>
      </c>
      <c r="I5">
        <f>'31.12.2006'!I5-'31.12.2005'!I5</f>
        <v>0</v>
      </c>
      <c r="J5">
        <f>'31.12.2006'!J5-'31.12.2005'!J5</f>
        <v>-107</v>
      </c>
      <c r="K5">
        <f>'31.12.2006'!K5-'31.12.2005'!K5</f>
        <v>49762</v>
      </c>
    </row>
    <row r="6" spans="1:11" x14ac:dyDescent="0.2">
      <c r="A6" s="1" t="s">
        <v>7</v>
      </c>
      <c r="B6">
        <f>'31.12.2006'!B6-'31.12.2005'!B6</f>
        <v>-289</v>
      </c>
      <c r="C6">
        <f>'31.12.2006'!C6-'31.12.2005'!C6</f>
        <v>-288</v>
      </c>
      <c r="D6">
        <f>'31.12.2006'!D6-'31.12.2005'!D6</f>
        <v>-390</v>
      </c>
      <c r="E6">
        <f>'31.12.2006'!E6-'31.12.2005'!E6</f>
        <v>-1</v>
      </c>
      <c r="F6">
        <f>'31.12.2006'!F6-'31.12.2005'!F6</f>
        <v>0</v>
      </c>
      <c r="G6">
        <f>'31.12.2006'!G6-'31.12.2005'!G6</f>
        <v>0</v>
      </c>
      <c r="H6">
        <f>'31.12.2006'!H6-'31.12.2005'!H6</f>
        <v>0</v>
      </c>
      <c r="I6">
        <f>'31.12.2006'!I6-'31.12.2005'!I6</f>
        <v>0</v>
      </c>
      <c r="J6">
        <f>'31.12.2006'!J6-'31.12.2005'!J6</f>
        <v>-1</v>
      </c>
      <c r="K6">
        <f>'31.12.2006'!K6-'31.12.2005'!K6</f>
        <v>-246</v>
      </c>
    </row>
    <row r="7" spans="1:11" x14ac:dyDescent="0.2">
      <c r="A7" s="1"/>
      <c r="B7" s="7">
        <f t="shared" ref="B7:K7" si="0">SUM(B3:B6)</f>
        <v>855605</v>
      </c>
      <c r="C7" s="7">
        <f t="shared" si="0"/>
        <v>658597</v>
      </c>
      <c r="D7" s="7">
        <f t="shared" si="0"/>
        <v>2231942</v>
      </c>
      <c r="E7" s="7">
        <f t="shared" si="0"/>
        <v>197008</v>
      </c>
      <c r="F7" s="7">
        <f t="shared" si="0"/>
        <v>19664</v>
      </c>
      <c r="G7" s="7">
        <f t="shared" si="0"/>
        <v>40439</v>
      </c>
      <c r="H7" s="7">
        <f t="shared" si="0"/>
        <v>111142</v>
      </c>
      <c r="I7" s="7">
        <f t="shared" si="0"/>
        <v>1</v>
      </c>
      <c r="J7" s="7">
        <f t="shared" si="0"/>
        <v>25762</v>
      </c>
      <c r="K7" s="7">
        <f t="shared" si="0"/>
        <v>303426</v>
      </c>
    </row>
    <row r="8" spans="1:11" ht="7.5" customHeight="1" x14ac:dyDescent="0.2">
      <c r="A8" s="1"/>
    </row>
    <row r="9" spans="1:11" x14ac:dyDescent="0.2">
      <c r="A9" s="1" t="s">
        <v>12</v>
      </c>
    </row>
    <row r="10" spans="1:11" x14ac:dyDescent="0.2">
      <c r="A10" t="s">
        <v>8</v>
      </c>
      <c r="B10">
        <f>'31.12.2006'!B10-'31.12.2005'!B10</f>
        <v>55355</v>
      </c>
      <c r="C10">
        <f>'31.12.2006'!C10-'31.12.2005'!C10</f>
        <v>56837</v>
      </c>
      <c r="D10">
        <f>'31.12.2006'!D10-'31.12.2005'!D10</f>
        <v>140787</v>
      </c>
      <c r="E10">
        <f>'31.12.2006'!E10-'31.12.2005'!E10</f>
        <v>-1482</v>
      </c>
      <c r="F10">
        <f>'31.12.2006'!F10-'31.12.2005'!F10</f>
        <v>-1291</v>
      </c>
      <c r="G10">
        <f>'31.12.2006'!G10-'31.12.2005'!G10</f>
        <v>9</v>
      </c>
      <c r="H10">
        <f>'31.12.2006'!H10-'31.12.2005'!H10</f>
        <v>-97</v>
      </c>
      <c r="I10">
        <f>'31.12.2006'!I10-'31.12.2005'!I10</f>
        <v>-3</v>
      </c>
      <c r="J10">
        <f>'31.12.2006'!J10-'31.12.2005'!J10</f>
        <v>-100</v>
      </c>
      <c r="K10">
        <f>'31.12.2006'!K10-'31.12.2005'!K10</f>
        <v>39632</v>
      </c>
    </row>
    <row r="11" spans="1:11" x14ac:dyDescent="0.2">
      <c r="A11" s="1" t="s">
        <v>9</v>
      </c>
      <c r="B11">
        <f>'31.12.2006'!B11-'31.12.2005'!B11</f>
        <v>1877</v>
      </c>
      <c r="C11">
        <f>'31.12.2006'!C11-'31.12.2005'!C11</f>
        <v>1874</v>
      </c>
      <c r="D11">
        <f>'31.12.2006'!D11-'31.12.2005'!D11</f>
        <v>1874</v>
      </c>
      <c r="E11">
        <f>'31.12.2006'!E11-'31.12.2005'!E11</f>
        <v>3</v>
      </c>
      <c r="F11">
        <f>'31.12.2006'!F11-'31.12.2005'!F11</f>
        <v>0</v>
      </c>
      <c r="G11">
        <f>'31.12.2006'!G11-'31.12.2005'!G11</f>
        <v>0</v>
      </c>
      <c r="H11">
        <f>'31.12.2006'!H11-'31.12.2005'!H11</f>
        <v>0</v>
      </c>
      <c r="I11">
        <f>'31.12.2006'!I11-'31.12.2005'!I11</f>
        <v>0</v>
      </c>
      <c r="J11">
        <f>'31.12.2006'!J11-'31.12.2005'!J11</f>
        <v>3</v>
      </c>
      <c r="K11">
        <f>'31.12.2006'!K11-'31.12.2005'!K11</f>
        <v>1874</v>
      </c>
    </row>
    <row r="12" spans="1:11" x14ac:dyDescent="0.2">
      <c r="A12" s="1" t="s">
        <v>10</v>
      </c>
      <c r="B12">
        <f>'31.12.2006'!B12-'31.12.2005'!B12</f>
        <v>42685</v>
      </c>
      <c r="C12">
        <f>'31.12.2006'!C12-'31.12.2005'!C12</f>
        <v>43294</v>
      </c>
      <c r="D12">
        <f>'31.12.2006'!D12-'31.12.2005'!D12</f>
        <v>83554</v>
      </c>
      <c r="E12">
        <f>'31.12.2006'!E12-'31.12.2005'!E12</f>
        <v>-609</v>
      </c>
      <c r="F12">
        <f>'31.12.2006'!F12-'31.12.2005'!F12</f>
        <v>1</v>
      </c>
      <c r="G12">
        <f>'31.12.2006'!G12-'31.12.2005'!G12</f>
        <v>0</v>
      </c>
      <c r="H12">
        <f>'31.12.2006'!H12-'31.12.2005'!H12</f>
        <v>0</v>
      </c>
      <c r="I12">
        <f>'31.12.2006'!I12-'31.12.2005'!I12</f>
        <v>0</v>
      </c>
      <c r="J12">
        <f>'31.12.2006'!J12-'31.12.2005'!J12</f>
        <v>-610</v>
      </c>
      <c r="K12">
        <f>'31.12.2006'!K12-'31.12.2005'!K12</f>
        <v>29799</v>
      </c>
    </row>
    <row r="13" spans="1:11" x14ac:dyDescent="0.2">
      <c r="A13" s="1"/>
      <c r="B13" s="7">
        <f t="shared" ref="B13:K13" si="1">SUM(B10:B12)</f>
        <v>99917</v>
      </c>
      <c r="C13" s="7">
        <f t="shared" si="1"/>
        <v>102005</v>
      </c>
      <c r="D13" s="7">
        <f t="shared" si="1"/>
        <v>226215</v>
      </c>
      <c r="E13" s="7">
        <f t="shared" si="1"/>
        <v>-2088</v>
      </c>
      <c r="F13" s="7">
        <f t="shared" si="1"/>
        <v>-1290</v>
      </c>
      <c r="G13" s="7">
        <f t="shared" si="1"/>
        <v>9</v>
      </c>
      <c r="H13" s="7">
        <f t="shared" si="1"/>
        <v>-97</v>
      </c>
      <c r="I13" s="7">
        <f t="shared" si="1"/>
        <v>-3</v>
      </c>
      <c r="J13" s="7">
        <f t="shared" si="1"/>
        <v>-707</v>
      </c>
      <c r="K13" s="7">
        <f t="shared" si="1"/>
        <v>71305</v>
      </c>
    </row>
    <row r="14" spans="1:11" ht="7.5" customHeight="1" x14ac:dyDescent="0.2">
      <c r="A14" s="1"/>
    </row>
    <row r="15" spans="1:11" x14ac:dyDescent="0.2">
      <c r="A15" s="1" t="s">
        <v>13</v>
      </c>
    </row>
    <row r="16" spans="1:11" x14ac:dyDescent="0.2">
      <c r="A16" s="1" t="s">
        <v>25</v>
      </c>
      <c r="B16">
        <f>'31.12.2006'!B16-'31.12.2005'!B16</f>
        <v>-5297</v>
      </c>
      <c r="C16">
        <f>'31.12.2006'!C16-'31.12.2005'!C16</f>
        <v>-4338</v>
      </c>
      <c r="D16">
        <f>'31.12.2006'!D16-'31.12.2005'!D16</f>
        <v>-4470</v>
      </c>
      <c r="E16">
        <f>'31.12.2006'!E16-'31.12.2005'!E16</f>
        <v>-959</v>
      </c>
      <c r="F16">
        <f>'31.12.2006'!F16-'31.12.2005'!F16</f>
        <v>-1</v>
      </c>
      <c r="G16">
        <f>'31.12.2006'!G16-'31.12.2005'!G16</f>
        <v>0</v>
      </c>
      <c r="H16">
        <f>'31.12.2006'!H16-'31.12.2005'!H16</f>
        <v>0</v>
      </c>
      <c r="I16">
        <f>'31.12.2006'!I16-'31.12.2005'!I16</f>
        <v>0</v>
      </c>
      <c r="J16">
        <f>'31.12.2006'!J16-'31.12.2005'!J16</f>
        <v>-958</v>
      </c>
      <c r="K16">
        <f>'31.12.2006'!K16-'31.12.2005'!K16</f>
        <v>-4264</v>
      </c>
    </row>
    <row r="17" spans="1:11" x14ac:dyDescent="0.2">
      <c r="A17" s="1" t="s">
        <v>26</v>
      </c>
      <c r="B17">
        <f>'31.12.2006'!B17-'31.12.2005'!B17</f>
        <v>-33551</v>
      </c>
      <c r="C17">
        <f>'31.12.2006'!C17-'31.12.2005'!C17</f>
        <v>-30534</v>
      </c>
      <c r="D17">
        <f>'31.12.2006'!D17-'31.12.2005'!D17</f>
        <v>-82034</v>
      </c>
      <c r="E17">
        <f>'31.12.2006'!E17-'31.12.2005'!E17</f>
        <v>-3017</v>
      </c>
      <c r="F17">
        <f>'31.12.2006'!F17-'31.12.2005'!F17</f>
        <v>0</v>
      </c>
      <c r="G17">
        <f>'31.12.2006'!G17-'31.12.2005'!G17</f>
        <v>0</v>
      </c>
      <c r="H17">
        <f>'31.12.2006'!H17-'31.12.2005'!H17</f>
        <v>1</v>
      </c>
      <c r="I17">
        <f>'31.12.2006'!I17-'31.12.2005'!I17</f>
        <v>0</v>
      </c>
      <c r="J17">
        <f>'31.12.2006'!J17-'31.12.2005'!J17</f>
        <v>-3018</v>
      </c>
      <c r="K17">
        <f>'31.12.2006'!K17-'31.12.2005'!K17</f>
        <v>-24419</v>
      </c>
    </row>
    <row r="18" spans="1:11" x14ac:dyDescent="0.2">
      <c r="A18" t="s">
        <v>24</v>
      </c>
      <c r="B18">
        <f>'31.12.2006'!B18-'31.12.2005'!B18</f>
        <v>-37</v>
      </c>
      <c r="C18">
        <f>'31.12.2006'!C18-'31.12.2005'!C18</f>
        <v>-41</v>
      </c>
      <c r="D18">
        <f>'31.12.2006'!D18-'31.12.2005'!D18</f>
        <v>-845</v>
      </c>
      <c r="E18">
        <f>'31.12.2006'!E18-'31.12.2005'!E18</f>
        <v>4</v>
      </c>
      <c r="F18">
        <f>'31.12.2006'!F18-'31.12.2005'!F18</f>
        <v>0</v>
      </c>
      <c r="G18">
        <f>'31.12.2006'!G18-'31.12.2005'!G18</f>
        <v>0</v>
      </c>
      <c r="H18">
        <f>'31.12.2006'!H18-'31.12.2005'!H18</f>
        <v>0</v>
      </c>
      <c r="I18">
        <f>'31.12.2006'!I18-'31.12.2005'!I18</f>
        <v>0</v>
      </c>
      <c r="J18">
        <f>'31.12.2006'!J18-'31.12.2005'!J18</f>
        <v>4</v>
      </c>
      <c r="K18">
        <f>'31.12.2006'!K18-'31.12.2005'!K18</f>
        <v>-14</v>
      </c>
    </row>
    <row r="19" spans="1:11" x14ac:dyDescent="0.2">
      <c r="A19" s="1"/>
      <c r="B19" s="7">
        <f t="shared" ref="B19:K19" si="2">SUM(B16:B18)</f>
        <v>-38885</v>
      </c>
      <c r="C19" s="7">
        <f t="shared" si="2"/>
        <v>-34913</v>
      </c>
      <c r="D19" s="7">
        <f t="shared" si="2"/>
        <v>-87349</v>
      </c>
      <c r="E19" s="7">
        <f t="shared" si="2"/>
        <v>-3972</v>
      </c>
      <c r="F19" s="7">
        <f t="shared" si="2"/>
        <v>-1</v>
      </c>
      <c r="G19" s="7">
        <f t="shared" si="2"/>
        <v>0</v>
      </c>
      <c r="H19" s="7">
        <f t="shared" si="2"/>
        <v>1</v>
      </c>
      <c r="I19" s="7">
        <f t="shared" si="2"/>
        <v>0</v>
      </c>
      <c r="J19" s="7">
        <f t="shared" si="2"/>
        <v>-3972</v>
      </c>
      <c r="K19" s="7">
        <f t="shared" si="2"/>
        <v>-28697</v>
      </c>
    </row>
    <row r="20" spans="1:11" ht="7.5" customHeight="1" x14ac:dyDescent="0.2">
      <c r="A20" s="1"/>
    </row>
    <row r="21" spans="1:11" x14ac:dyDescent="0.2">
      <c r="A21" s="1" t="s">
        <v>14</v>
      </c>
    </row>
    <row r="22" spans="1:11" x14ac:dyDescent="0.2">
      <c r="A22" s="1" t="s">
        <v>25</v>
      </c>
      <c r="B22">
        <f>'31.12.2006'!B22-'31.12.2005'!B22</f>
        <v>22879</v>
      </c>
      <c r="C22">
        <f>'31.12.2006'!C22-'31.12.2005'!C22</f>
        <v>19087</v>
      </c>
      <c r="D22">
        <f>'31.12.2006'!D22-'31.12.2005'!D22</f>
        <v>117199</v>
      </c>
      <c r="E22">
        <f>'31.12.2006'!E22-'31.12.2005'!E22</f>
        <v>3792</v>
      </c>
      <c r="F22">
        <f>'31.12.2006'!F22-'31.12.2005'!F22</f>
        <v>0</v>
      </c>
      <c r="G22">
        <f>'31.12.2006'!G22-'31.12.2005'!G22</f>
        <v>0</v>
      </c>
      <c r="H22">
        <f>'31.12.2006'!H22-'31.12.2005'!H22</f>
        <v>0</v>
      </c>
      <c r="I22">
        <f>'31.12.2006'!I22-'31.12.2005'!I22</f>
        <v>3792</v>
      </c>
      <c r="J22">
        <f>'31.12.2006'!J22-'31.12.2005'!J22</f>
        <v>0</v>
      </c>
      <c r="K22">
        <f>'31.12.2006'!K22-'31.12.2005'!K22</f>
        <v>6237</v>
      </c>
    </row>
    <row r="23" spans="1:11" ht="12" customHeight="1" x14ac:dyDescent="0.2">
      <c r="A23" s="1" t="s">
        <v>26</v>
      </c>
      <c r="B23">
        <f>'31.12.2006'!B23-'31.12.2005'!B23</f>
        <v>16339</v>
      </c>
      <c r="C23">
        <f>'31.12.2006'!C23-'31.12.2005'!C23</f>
        <v>13400</v>
      </c>
      <c r="D23">
        <f>'31.12.2006'!D23-'31.12.2005'!D23</f>
        <v>122912</v>
      </c>
      <c r="E23">
        <f>'31.12.2006'!E23-'31.12.2005'!E23</f>
        <v>2939</v>
      </c>
      <c r="F23">
        <f>'31.12.2006'!F23-'31.12.2005'!F23</f>
        <v>0</v>
      </c>
      <c r="G23">
        <f>'31.12.2006'!G23-'31.12.2005'!G23</f>
        <v>0</v>
      </c>
      <c r="H23">
        <f>'31.12.2006'!H23-'31.12.2005'!H23</f>
        <v>0</v>
      </c>
      <c r="I23">
        <f>'31.12.2006'!I23-'31.12.2005'!I23</f>
        <v>2939</v>
      </c>
      <c r="J23">
        <f>'31.12.2006'!J23-'31.12.2005'!J23</f>
        <v>0</v>
      </c>
      <c r="K23">
        <f>'31.12.2006'!K23-'31.12.2005'!K23</f>
        <v>4908</v>
      </c>
    </row>
    <row r="24" spans="1:11" x14ac:dyDescent="0.2">
      <c r="A24" t="s">
        <v>24</v>
      </c>
      <c r="B24">
        <f>'31.12.2006'!B24-'31.12.2005'!B24</f>
        <v>7359</v>
      </c>
      <c r="C24">
        <f>'31.12.2006'!C24-'31.12.2005'!C24</f>
        <v>4804</v>
      </c>
      <c r="D24">
        <f>'31.12.2006'!D24-'31.12.2005'!D24</f>
        <v>76777</v>
      </c>
      <c r="E24">
        <f>'31.12.2006'!E24-'31.12.2005'!E24</f>
        <v>2555</v>
      </c>
      <c r="F24">
        <f>'31.12.2006'!F24-'31.12.2005'!F24</f>
        <v>0</v>
      </c>
      <c r="G24">
        <f>'31.12.2006'!G24-'31.12.2005'!G24</f>
        <v>0</v>
      </c>
      <c r="H24">
        <f>'31.12.2006'!H24-'31.12.2005'!H24</f>
        <v>0</v>
      </c>
      <c r="I24">
        <f>'31.12.2006'!I24-'31.12.2005'!I24</f>
        <v>2555</v>
      </c>
      <c r="J24">
        <f>'31.12.2006'!J24-'31.12.2005'!J24</f>
        <v>0</v>
      </c>
      <c r="K24">
        <f>'31.12.2006'!K24-'31.12.2005'!K24</f>
        <v>4408</v>
      </c>
    </row>
    <row r="25" spans="1:11" x14ac:dyDescent="0.2">
      <c r="A25" s="1"/>
      <c r="B25" s="7">
        <f t="shared" ref="B25:K25" si="3">SUM(B22:B24)</f>
        <v>46577</v>
      </c>
      <c r="C25" s="7">
        <f t="shared" si="3"/>
        <v>37291</v>
      </c>
      <c r="D25" s="7">
        <f t="shared" si="3"/>
        <v>316888</v>
      </c>
      <c r="E25" s="7">
        <f t="shared" si="3"/>
        <v>9286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9286</v>
      </c>
      <c r="J25" s="7">
        <f t="shared" si="3"/>
        <v>0</v>
      </c>
      <c r="K25" s="7">
        <f t="shared" si="3"/>
        <v>15553</v>
      </c>
    </row>
    <row r="26" spans="1:11" ht="7.5" customHeight="1" x14ac:dyDescent="0.2">
      <c r="A26" s="1"/>
    </row>
    <row r="27" spans="1:11" x14ac:dyDescent="0.2">
      <c r="A27" s="1" t="s">
        <v>15</v>
      </c>
    </row>
    <row r="28" spans="1:11" x14ac:dyDescent="0.2">
      <c r="A28" s="1" t="s">
        <v>40</v>
      </c>
      <c r="B28">
        <f>'31.12.2006'!B28-'31.12.2005'!B28</f>
        <v>182268</v>
      </c>
      <c r="C28">
        <f>'31.12.2006'!C28-'31.12.2005'!C28</f>
        <v>181038</v>
      </c>
      <c r="D28">
        <f>'31.12.2006'!D28-'31.12.2005'!D28</f>
        <v>259736</v>
      </c>
      <c r="E28">
        <f>'31.12.2006'!E28-'31.12.2005'!E28</f>
        <v>1230</v>
      </c>
      <c r="F28">
        <f>'31.12.2006'!F28-'31.12.2005'!F28</f>
        <v>8</v>
      </c>
      <c r="G28">
        <f>'31.12.2006'!G28-'31.12.2005'!G28</f>
        <v>3</v>
      </c>
      <c r="H28">
        <f>'31.12.2006'!H28-'31.12.2005'!H28</f>
        <v>1</v>
      </c>
      <c r="I28">
        <f>'31.12.2006'!I28-'31.12.2005'!I28</f>
        <v>0</v>
      </c>
      <c r="J28">
        <f>'31.12.2006'!J28-'31.12.2005'!J28</f>
        <v>1218</v>
      </c>
      <c r="K28">
        <f>'31.12.2006'!K28-'31.12.2005'!K28</f>
        <v>141810</v>
      </c>
    </row>
    <row r="29" spans="1:11" x14ac:dyDescent="0.2">
      <c r="A29" s="1" t="s">
        <v>34</v>
      </c>
      <c r="B29">
        <f>'31.12.2006'!B29-'31.12.2005'!B29</f>
        <v>-70690</v>
      </c>
      <c r="C29">
        <f>'31.12.2006'!C29-'31.12.2005'!C29</f>
        <v>-70974</v>
      </c>
      <c r="D29">
        <f>'31.12.2006'!D29-'31.12.2005'!D29</f>
        <v>-70656</v>
      </c>
      <c r="E29">
        <f>'31.12.2006'!E29-'31.12.2005'!E29</f>
        <v>284</v>
      </c>
      <c r="F29">
        <f>'31.12.2006'!F29-'31.12.2005'!F29</f>
        <v>0</v>
      </c>
      <c r="G29">
        <f>'31.12.2006'!G29-'31.12.2005'!G29</f>
        <v>0</v>
      </c>
      <c r="H29">
        <f>'31.12.2006'!H29-'31.12.2005'!H29</f>
        <v>0</v>
      </c>
      <c r="I29">
        <f>'31.12.2006'!I29-'31.12.2005'!I29</f>
        <v>0</v>
      </c>
      <c r="J29">
        <f>'31.12.2006'!J29-'31.12.2005'!J29</f>
        <v>284</v>
      </c>
      <c r="K29">
        <f>'31.12.2006'!K29-'31.12.2005'!K29</f>
        <v>-71295</v>
      </c>
    </row>
    <row r="30" spans="1:11" x14ac:dyDescent="0.2">
      <c r="A30" s="1" t="s">
        <v>22</v>
      </c>
      <c r="B30">
        <f>'31.12.2006'!B30-'31.12.2005'!B30</f>
        <v>253405</v>
      </c>
      <c r="C30">
        <f>'31.12.2006'!C30-'31.12.2005'!C30</f>
        <v>253230</v>
      </c>
      <c r="D30">
        <f>'31.12.2006'!D30-'31.12.2005'!D30</f>
        <v>281805</v>
      </c>
      <c r="E30">
        <f>'31.12.2006'!E30-'31.12.2005'!E30</f>
        <v>175</v>
      </c>
      <c r="F30">
        <f>'31.12.2006'!F30-'31.12.2005'!F30</f>
        <v>0</v>
      </c>
      <c r="G30">
        <f>'31.12.2006'!G30-'31.12.2005'!G30</f>
        <v>0</v>
      </c>
      <c r="H30">
        <f>'31.12.2006'!H30-'31.12.2005'!H30</f>
        <v>0</v>
      </c>
      <c r="I30">
        <f>'31.12.2006'!I30-'31.12.2005'!I30</f>
        <v>0</v>
      </c>
      <c r="J30">
        <f>'31.12.2006'!J30-'31.12.2005'!J30</f>
        <v>175</v>
      </c>
      <c r="K30">
        <f>'31.12.2006'!K30-'31.12.2005'!K30</f>
        <v>229911</v>
      </c>
    </row>
    <row r="31" spans="1:11" x14ac:dyDescent="0.2">
      <c r="A31" s="1" t="s">
        <v>23</v>
      </c>
      <c r="B31">
        <f>'31.12.2006'!B31-'31.12.2005'!B31</f>
        <v>85538</v>
      </c>
      <c r="C31">
        <f>'31.12.2006'!C31-'31.12.2005'!C31</f>
        <v>55378</v>
      </c>
      <c r="D31">
        <f>'31.12.2006'!D31-'31.12.2005'!D31</f>
        <v>110247</v>
      </c>
      <c r="E31">
        <f>'31.12.2006'!E31-'31.12.2005'!E31</f>
        <v>30160</v>
      </c>
      <c r="F31">
        <f>'31.12.2006'!F31-'31.12.2005'!F31</f>
        <v>3281</v>
      </c>
      <c r="G31">
        <f>'31.12.2006'!G31-'31.12.2005'!G31</f>
        <v>0</v>
      </c>
      <c r="H31">
        <f>'31.12.2006'!H31-'31.12.2005'!H31</f>
        <v>580</v>
      </c>
      <c r="I31">
        <f>'31.12.2006'!I31-'31.12.2005'!I31</f>
        <v>19</v>
      </c>
      <c r="J31">
        <f>'31.12.2006'!J31-'31.12.2005'!J31</f>
        <v>26280</v>
      </c>
      <c r="K31">
        <f>'31.12.2006'!K31-'31.12.2005'!K31</f>
        <v>42279</v>
      </c>
    </row>
    <row r="32" spans="1:11" x14ac:dyDescent="0.2">
      <c r="A32" s="1" t="s">
        <v>27</v>
      </c>
      <c r="B32">
        <f>'31.12.2006'!B32-'31.12.2005'!B32</f>
        <v>25157</v>
      </c>
      <c r="C32">
        <f>'31.12.2006'!C32-'31.12.2005'!C32</f>
        <v>10601</v>
      </c>
      <c r="D32">
        <f>'31.12.2006'!D32-'31.12.2005'!D32</f>
        <v>16305</v>
      </c>
      <c r="E32">
        <f>'31.12.2006'!E32-'31.12.2005'!E32</f>
        <v>14556</v>
      </c>
      <c r="F32">
        <f>'31.12.2006'!F32-'31.12.2005'!F32</f>
        <v>112</v>
      </c>
      <c r="G32">
        <f>'31.12.2006'!G32-'31.12.2005'!G32</f>
        <v>19</v>
      </c>
      <c r="H32">
        <f>'31.12.2006'!H32-'31.12.2005'!H32</f>
        <v>2935</v>
      </c>
      <c r="I32">
        <f>'31.12.2006'!I32-'31.12.2005'!I32</f>
        <v>2</v>
      </c>
      <c r="J32">
        <f>'31.12.2006'!J32-'31.12.2005'!J32</f>
        <v>11488</v>
      </c>
      <c r="K32">
        <f>'31.12.2006'!K32-'31.12.2005'!K32</f>
        <v>8597</v>
      </c>
    </row>
    <row r="33" spans="1:11" x14ac:dyDescent="0.2">
      <c r="A33" s="1" t="s">
        <v>28</v>
      </c>
      <c r="B33">
        <f>'31.12.2006'!B33-'31.12.2005'!B33</f>
        <v>32642</v>
      </c>
      <c r="C33">
        <f>'31.12.2006'!C33-'31.12.2005'!C33</f>
        <v>30762</v>
      </c>
      <c r="D33">
        <f>'31.12.2006'!D33-'31.12.2005'!D33</f>
        <v>42980</v>
      </c>
      <c r="E33">
        <f>'31.12.2006'!E33-'31.12.2005'!E33</f>
        <v>1880</v>
      </c>
      <c r="F33">
        <f>'31.12.2006'!F33-'31.12.2005'!F33</f>
        <v>1664</v>
      </c>
      <c r="G33">
        <f>'31.12.2006'!G33-'31.12.2005'!G33</f>
        <v>175</v>
      </c>
      <c r="H33">
        <f>'31.12.2006'!H33-'31.12.2005'!H33</f>
        <v>13</v>
      </c>
      <c r="I33">
        <f>'31.12.2006'!I33-'31.12.2005'!I33</f>
        <v>0</v>
      </c>
      <c r="J33">
        <f>'31.12.2006'!J33-'31.12.2005'!J33</f>
        <v>28</v>
      </c>
      <c r="K33">
        <f>'31.12.2006'!K33-'31.12.2005'!K33</f>
        <v>23470</v>
      </c>
    </row>
    <row r="34" spans="1:11" x14ac:dyDescent="0.2">
      <c r="A34" s="1" t="s">
        <v>30</v>
      </c>
      <c r="B34">
        <f>'31.12.2006'!B34-'31.12.2005'!B34</f>
        <v>40617</v>
      </c>
      <c r="C34">
        <f>'31.12.2006'!C34-'31.12.2005'!C34</f>
        <v>33624</v>
      </c>
      <c r="D34">
        <f>'31.12.2006'!D34-'31.12.2005'!D34</f>
        <v>46656</v>
      </c>
      <c r="E34">
        <f>'31.12.2006'!E34-'31.12.2005'!E34</f>
        <v>6993</v>
      </c>
      <c r="F34">
        <f>'31.12.2006'!F34-'31.12.2005'!F34</f>
        <v>6940</v>
      </c>
      <c r="G34">
        <f>'31.12.2006'!G34-'31.12.2005'!G34</f>
        <v>0</v>
      </c>
      <c r="H34">
        <f>'31.12.2006'!H34-'31.12.2005'!H34</f>
        <v>1</v>
      </c>
      <c r="I34">
        <f>'31.12.2006'!I34-'31.12.2005'!I34</f>
        <v>0</v>
      </c>
      <c r="J34">
        <f>'31.12.2006'!J34-'31.12.2005'!J34</f>
        <v>52</v>
      </c>
      <c r="K34">
        <f>'31.12.2006'!K34-'31.12.2005'!K34</f>
        <v>26904</v>
      </c>
    </row>
    <row r="35" spans="1:11" x14ac:dyDescent="0.2">
      <c r="A35" s="1" t="s">
        <v>31</v>
      </c>
      <c r="B35">
        <f>'31.12.2006'!B35-'31.12.2005'!B35</f>
        <v>13355</v>
      </c>
      <c r="C35">
        <f>'31.12.2006'!C35-'31.12.2005'!C35</f>
        <v>8452</v>
      </c>
      <c r="D35">
        <f>'31.12.2006'!D35-'31.12.2005'!D35</f>
        <v>15750</v>
      </c>
      <c r="E35">
        <f>'31.12.2006'!E35-'31.12.2005'!E35</f>
        <v>4903</v>
      </c>
      <c r="F35">
        <f>'31.12.2006'!F35-'31.12.2005'!F35</f>
        <v>2770</v>
      </c>
      <c r="G35">
        <f>'31.12.2006'!G35-'31.12.2005'!G35</f>
        <v>1288</v>
      </c>
      <c r="H35">
        <f>'31.12.2006'!H35-'31.12.2005'!H35</f>
        <v>277</v>
      </c>
      <c r="I35">
        <f>'31.12.2006'!I35-'31.12.2005'!I35</f>
        <v>137</v>
      </c>
      <c r="J35">
        <f>'31.12.2006'!J35-'31.12.2005'!J35</f>
        <v>431</v>
      </c>
      <c r="K35">
        <f>'31.12.2006'!K35-'31.12.2005'!K35</f>
        <v>6074</v>
      </c>
    </row>
    <row r="36" spans="1:11" x14ac:dyDescent="0.2">
      <c r="A36" s="1" t="s">
        <v>32</v>
      </c>
      <c r="B36">
        <f>'31.12.2006'!B36-'31.12.2005'!B36</f>
        <v>41827</v>
      </c>
      <c r="C36">
        <f>'31.12.2006'!C36-'31.12.2005'!C36</f>
        <v>24795</v>
      </c>
      <c r="D36">
        <f>'31.12.2006'!D36-'31.12.2005'!D36</f>
        <v>35429</v>
      </c>
      <c r="E36">
        <f>'31.12.2006'!E36-'31.12.2005'!E36</f>
        <v>17032</v>
      </c>
      <c r="F36">
        <f>'31.12.2006'!F36-'31.12.2005'!F36</f>
        <v>16566</v>
      </c>
      <c r="G36">
        <f>'31.12.2006'!G36-'31.12.2005'!G36</f>
        <v>12</v>
      </c>
      <c r="H36">
        <f>'31.12.2006'!H36-'31.12.2005'!H36</f>
        <v>91</v>
      </c>
      <c r="I36">
        <f>'31.12.2006'!I36-'31.12.2005'!I36</f>
        <v>17</v>
      </c>
      <c r="J36">
        <f>'31.12.2006'!J36-'31.12.2005'!J36</f>
        <v>346</v>
      </c>
      <c r="K36">
        <f>'31.12.2006'!K36-'31.12.2005'!K36</f>
        <v>19669</v>
      </c>
    </row>
    <row r="37" spans="1:11" x14ac:dyDescent="0.2">
      <c r="B37" s="7">
        <f t="shared" ref="B37:K37" si="4">SUM(B28:B36)</f>
        <v>604119</v>
      </c>
      <c r="C37" s="7">
        <f t="shared" si="4"/>
        <v>526906</v>
      </c>
      <c r="D37" s="7">
        <f t="shared" si="4"/>
        <v>738252</v>
      </c>
      <c r="E37" s="7">
        <f t="shared" si="4"/>
        <v>77213</v>
      </c>
      <c r="F37" s="7">
        <f t="shared" si="4"/>
        <v>31341</v>
      </c>
      <c r="G37" s="7">
        <f t="shared" si="4"/>
        <v>1497</v>
      </c>
      <c r="H37" s="7">
        <f t="shared" si="4"/>
        <v>3898</v>
      </c>
      <c r="I37" s="7">
        <f t="shared" si="4"/>
        <v>175</v>
      </c>
      <c r="J37" s="7">
        <f t="shared" si="4"/>
        <v>40302</v>
      </c>
      <c r="K37" s="7">
        <f t="shared" si="4"/>
        <v>427419</v>
      </c>
    </row>
    <row r="38" spans="1:11" ht="6.75" customHeight="1" thickBot="1" x14ac:dyDescent="0.25"/>
    <row r="39" spans="1:11" ht="13.5" thickTop="1" x14ac:dyDescent="0.2">
      <c r="A39" s="1" t="s">
        <v>36</v>
      </c>
      <c r="B39" s="6">
        <f t="shared" ref="B39:K39" si="5">SUM(B7,B13,B19,B25,B37)</f>
        <v>1567333</v>
      </c>
      <c r="C39" s="6">
        <f t="shared" si="5"/>
        <v>1289886</v>
      </c>
      <c r="D39" s="6">
        <f t="shared" si="5"/>
        <v>3425948</v>
      </c>
      <c r="E39" s="6">
        <f t="shared" si="5"/>
        <v>277447</v>
      </c>
      <c r="F39" s="6">
        <f t="shared" si="5"/>
        <v>49714</v>
      </c>
      <c r="G39" s="6">
        <f t="shared" si="5"/>
        <v>41945</v>
      </c>
      <c r="H39" s="6">
        <f t="shared" si="5"/>
        <v>114944</v>
      </c>
      <c r="I39" s="6">
        <f t="shared" si="5"/>
        <v>9459</v>
      </c>
      <c r="J39" s="6">
        <f t="shared" si="5"/>
        <v>61385</v>
      </c>
      <c r="K39" s="6">
        <f t="shared" si="5"/>
        <v>789006</v>
      </c>
    </row>
    <row r="40" spans="1:11" ht="6" customHeight="1" x14ac:dyDescent="0.2"/>
    <row r="41" spans="1:11" x14ac:dyDescent="0.2">
      <c r="A41" s="1" t="s">
        <v>39</v>
      </c>
      <c r="B41">
        <f>'31.12.2006'!B41-'31.12.2005'!B41</f>
        <v>1467416</v>
      </c>
      <c r="C41">
        <f>'31.12.2006'!C41-'31.12.2005'!C41</f>
        <v>1187881</v>
      </c>
      <c r="D41">
        <f>'31.12.2006'!D41-'31.12.2005'!D41</f>
        <v>3199733</v>
      </c>
      <c r="E41">
        <f>'31.12.2006'!E41-'31.12.2005'!E41</f>
        <v>279535</v>
      </c>
      <c r="F41">
        <f>'31.12.2006'!F41-'31.12.2005'!F41</f>
        <v>51004</v>
      </c>
      <c r="G41">
        <f>'31.12.2006'!G41-'31.12.2005'!G41</f>
        <v>41936</v>
      </c>
      <c r="H41">
        <f>'31.12.2006'!H41-'31.12.2005'!H41</f>
        <v>115041</v>
      </c>
      <c r="I41">
        <f>'31.12.2006'!I41-'31.12.2005'!I41</f>
        <v>9462</v>
      </c>
      <c r="J41">
        <f>'31.12.2006'!J41-'31.12.2005'!J41</f>
        <v>62092</v>
      </c>
      <c r="K41">
        <f>'31.12.2006'!K41-'31.12.2005'!K41</f>
        <v>717701</v>
      </c>
    </row>
  </sheetData>
  <phoneticPr fontId="0" type="noConversion"/>
  <printOptions horizontalCentered="1"/>
  <pageMargins left="0.55000000000000004" right="0.78740157480314965" top="0.54" bottom="0.51" header="0.25" footer="0.51181102362204722"/>
  <pageSetup paperSize="9" orientation="landscape" r:id="rId1"/>
  <headerFooter alignWithMargins="0">
    <oddHeader>&amp;L&amp;"Arial,Fett"&amp;12GBV&amp;C&amp;"Arial,Fett"&amp;12Datenbankstatistik: Veränderung 31.12.2005 bis 31.12.2006&amp;R&amp;"Arial,Fett"&amp;12Stand 31. Dezember 2006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/>
  </sheetViews>
  <sheetFormatPr baseColWidth="10" defaultRowHeight="12.75" x14ac:dyDescent="0.2"/>
  <cols>
    <col min="1" max="1" width="17.28515625" customWidth="1"/>
  </cols>
  <sheetData>
    <row r="1" spans="1:11" s="2" customFormat="1" ht="26.25" customHeight="1" x14ac:dyDescent="0.2">
      <c r="A1" s="4"/>
      <c r="B1" s="5" t="s">
        <v>16</v>
      </c>
      <c r="C1" s="5" t="s">
        <v>17</v>
      </c>
      <c r="D1" s="5" t="s">
        <v>18</v>
      </c>
      <c r="E1" s="5" t="s">
        <v>19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20</v>
      </c>
      <c r="K1" s="2" t="s">
        <v>38</v>
      </c>
    </row>
    <row r="2" spans="1:11" s="2" customFormat="1" x14ac:dyDescent="0.2">
      <c r="A2" s="3" t="s">
        <v>11</v>
      </c>
    </row>
    <row r="3" spans="1:11" x14ac:dyDescent="0.2">
      <c r="A3" s="1" t="s">
        <v>5</v>
      </c>
      <c r="B3">
        <v>22180161</v>
      </c>
      <c r="C3">
        <v>16075609</v>
      </c>
      <c r="D3">
        <v>33847989</v>
      </c>
      <c r="E3">
        <v>6104552</v>
      </c>
      <c r="F3">
        <v>1578443</v>
      </c>
      <c r="G3">
        <v>811643</v>
      </c>
      <c r="H3">
        <v>3530198</v>
      </c>
      <c r="I3">
        <v>1</v>
      </c>
      <c r="J3">
        <v>184267</v>
      </c>
      <c r="K3">
        <v>11049628</v>
      </c>
    </row>
    <row r="4" spans="1:11" x14ac:dyDescent="0.2">
      <c r="A4" s="1" t="s">
        <v>33</v>
      </c>
      <c r="B4">
        <v>471363</v>
      </c>
      <c r="C4">
        <v>469211</v>
      </c>
      <c r="D4">
        <v>1759248</v>
      </c>
      <c r="E4">
        <v>2152</v>
      </c>
      <c r="F4">
        <v>408</v>
      </c>
      <c r="G4">
        <v>127</v>
      </c>
      <c r="H4">
        <v>53</v>
      </c>
      <c r="I4">
        <v>0</v>
      </c>
      <c r="J4">
        <v>1564</v>
      </c>
      <c r="K4">
        <v>222076</v>
      </c>
    </row>
    <row r="5" spans="1:11" x14ac:dyDescent="0.2">
      <c r="A5" s="1" t="s">
        <v>6</v>
      </c>
      <c r="B5">
        <v>2769223</v>
      </c>
      <c r="C5">
        <v>2401710</v>
      </c>
      <c r="D5">
        <v>4983807</v>
      </c>
      <c r="E5">
        <v>367513</v>
      </c>
      <c r="F5">
        <v>308697</v>
      </c>
      <c r="G5">
        <v>62</v>
      </c>
      <c r="H5">
        <v>68</v>
      </c>
      <c r="I5">
        <v>0</v>
      </c>
      <c r="J5">
        <v>58686</v>
      </c>
      <c r="K5">
        <v>1604520</v>
      </c>
    </row>
    <row r="6" spans="1:11" x14ac:dyDescent="0.2">
      <c r="A6" s="1" t="s">
        <v>7</v>
      </c>
      <c r="B6">
        <v>9947</v>
      </c>
      <c r="C6">
        <v>9868</v>
      </c>
      <c r="D6">
        <v>10689</v>
      </c>
      <c r="E6">
        <v>79</v>
      </c>
      <c r="F6">
        <v>6</v>
      </c>
      <c r="G6">
        <v>0</v>
      </c>
      <c r="H6">
        <v>5</v>
      </c>
      <c r="I6">
        <v>0</v>
      </c>
      <c r="J6">
        <v>68</v>
      </c>
      <c r="K6">
        <v>9367</v>
      </c>
    </row>
    <row r="7" spans="1:11" x14ac:dyDescent="0.2">
      <c r="A7" s="1"/>
      <c r="B7" s="7">
        <f t="shared" ref="B7:K7" si="0">SUM(B3:B6)</f>
        <v>25430694</v>
      </c>
      <c r="C7" s="7">
        <f t="shared" si="0"/>
        <v>18956398</v>
      </c>
      <c r="D7" s="7">
        <f t="shared" si="0"/>
        <v>40601733</v>
      </c>
      <c r="E7" s="7">
        <f t="shared" si="0"/>
        <v>6474296</v>
      </c>
      <c r="F7" s="7">
        <f t="shared" si="0"/>
        <v>1887554</v>
      </c>
      <c r="G7" s="7">
        <f t="shared" si="0"/>
        <v>811832</v>
      </c>
      <c r="H7" s="7">
        <f t="shared" si="0"/>
        <v>3530324</v>
      </c>
      <c r="I7" s="7">
        <f t="shared" si="0"/>
        <v>1</v>
      </c>
      <c r="J7" s="7">
        <f t="shared" si="0"/>
        <v>244585</v>
      </c>
      <c r="K7" s="7">
        <f t="shared" si="0"/>
        <v>12885591</v>
      </c>
    </row>
    <row r="8" spans="1:11" x14ac:dyDescent="0.2">
      <c r="A8" s="1"/>
    </row>
    <row r="9" spans="1:11" x14ac:dyDescent="0.2">
      <c r="A9" s="1" t="s">
        <v>12</v>
      </c>
    </row>
    <row r="10" spans="1:11" x14ac:dyDescent="0.2">
      <c r="A10" t="s">
        <v>8</v>
      </c>
      <c r="B10">
        <v>982065</v>
      </c>
      <c r="C10">
        <v>901421</v>
      </c>
      <c r="D10">
        <v>2149102</v>
      </c>
      <c r="E10">
        <v>80644</v>
      </c>
      <c r="F10">
        <v>66184</v>
      </c>
      <c r="G10">
        <v>123</v>
      </c>
      <c r="H10">
        <v>520</v>
      </c>
      <c r="I10">
        <v>3</v>
      </c>
      <c r="J10">
        <v>13814</v>
      </c>
      <c r="K10">
        <v>571642</v>
      </c>
    </row>
    <row r="11" spans="1:11" x14ac:dyDescent="0.2">
      <c r="A11" s="1" t="s">
        <v>9</v>
      </c>
      <c r="B11">
        <v>5</v>
      </c>
      <c r="C11">
        <v>4</v>
      </c>
      <c r="D11">
        <v>4</v>
      </c>
      <c r="E11">
        <v>1</v>
      </c>
      <c r="F11">
        <v>0</v>
      </c>
      <c r="G11">
        <v>0</v>
      </c>
      <c r="H11">
        <v>0</v>
      </c>
      <c r="I11">
        <v>0</v>
      </c>
      <c r="J11">
        <v>1</v>
      </c>
      <c r="K11">
        <v>4</v>
      </c>
    </row>
    <row r="12" spans="1:11" x14ac:dyDescent="0.2">
      <c r="A12" s="1" t="s">
        <v>10</v>
      </c>
      <c r="B12">
        <v>436302</v>
      </c>
      <c r="C12">
        <v>408574</v>
      </c>
      <c r="D12">
        <v>747125</v>
      </c>
      <c r="E12">
        <v>27728</v>
      </c>
      <c r="F12">
        <v>3</v>
      </c>
      <c r="G12">
        <v>0</v>
      </c>
      <c r="H12">
        <v>0</v>
      </c>
      <c r="I12">
        <v>0</v>
      </c>
      <c r="J12">
        <v>27725</v>
      </c>
      <c r="K12">
        <v>267527</v>
      </c>
    </row>
    <row r="13" spans="1:11" x14ac:dyDescent="0.2">
      <c r="A13" s="1"/>
      <c r="B13" s="7">
        <f t="shared" ref="B13:K13" si="1">SUM(B10:B12)</f>
        <v>1418372</v>
      </c>
      <c r="C13" s="7">
        <f t="shared" si="1"/>
        <v>1309999</v>
      </c>
      <c r="D13" s="7">
        <f t="shared" si="1"/>
        <v>2896231</v>
      </c>
      <c r="E13" s="7">
        <f t="shared" si="1"/>
        <v>108373</v>
      </c>
      <c r="F13" s="7">
        <f t="shared" si="1"/>
        <v>66187</v>
      </c>
      <c r="G13" s="7">
        <f t="shared" si="1"/>
        <v>123</v>
      </c>
      <c r="H13" s="7">
        <f t="shared" si="1"/>
        <v>520</v>
      </c>
      <c r="I13" s="7">
        <f t="shared" si="1"/>
        <v>3</v>
      </c>
      <c r="J13" s="7">
        <f t="shared" si="1"/>
        <v>41540</v>
      </c>
      <c r="K13" s="7">
        <f t="shared" si="1"/>
        <v>839173</v>
      </c>
    </row>
    <row r="14" spans="1:11" x14ac:dyDescent="0.2">
      <c r="A14" s="1"/>
    </row>
    <row r="15" spans="1:11" x14ac:dyDescent="0.2">
      <c r="A15" s="1" t="s">
        <v>13</v>
      </c>
    </row>
    <row r="16" spans="1:11" x14ac:dyDescent="0.2">
      <c r="A16" s="1" t="s">
        <v>25</v>
      </c>
      <c r="B16">
        <v>62987</v>
      </c>
      <c r="C16">
        <v>52015</v>
      </c>
      <c r="D16">
        <v>53346</v>
      </c>
      <c r="E16">
        <v>10972</v>
      </c>
      <c r="F16">
        <v>2</v>
      </c>
      <c r="G16">
        <v>2</v>
      </c>
      <c r="H16">
        <v>0</v>
      </c>
      <c r="I16">
        <v>0</v>
      </c>
      <c r="J16">
        <v>10968</v>
      </c>
      <c r="K16">
        <v>50991</v>
      </c>
    </row>
    <row r="17" spans="1:12" x14ac:dyDescent="0.2">
      <c r="A17" s="1" t="s">
        <v>26</v>
      </c>
      <c r="B17">
        <v>402090</v>
      </c>
      <c r="C17">
        <v>385565</v>
      </c>
      <c r="D17">
        <v>624788</v>
      </c>
      <c r="E17">
        <v>16525</v>
      </c>
      <c r="F17">
        <v>3</v>
      </c>
      <c r="G17">
        <v>1</v>
      </c>
      <c r="H17">
        <v>1</v>
      </c>
      <c r="I17">
        <v>0</v>
      </c>
      <c r="J17">
        <v>16520</v>
      </c>
      <c r="K17">
        <v>330535</v>
      </c>
    </row>
    <row r="18" spans="1:12" x14ac:dyDescent="0.2">
      <c r="A18" t="s">
        <v>24</v>
      </c>
      <c r="B18">
        <v>199</v>
      </c>
      <c r="C18">
        <v>198</v>
      </c>
      <c r="D18">
        <v>1066</v>
      </c>
      <c r="E18">
        <v>1</v>
      </c>
      <c r="F18">
        <v>0</v>
      </c>
      <c r="G18">
        <v>0</v>
      </c>
      <c r="H18">
        <v>0</v>
      </c>
      <c r="I18">
        <v>0</v>
      </c>
      <c r="J18">
        <v>1</v>
      </c>
      <c r="K18">
        <v>155</v>
      </c>
    </row>
    <row r="19" spans="1:12" x14ac:dyDescent="0.2">
      <c r="A19" s="1"/>
      <c r="B19" s="7">
        <f t="shared" ref="B19:K19" si="2">SUM(B16:B18)</f>
        <v>465276</v>
      </c>
      <c r="C19" s="7">
        <f t="shared" si="2"/>
        <v>437778</v>
      </c>
      <c r="D19" s="7">
        <f t="shared" si="2"/>
        <v>679200</v>
      </c>
      <c r="E19" s="7">
        <f t="shared" si="2"/>
        <v>27498</v>
      </c>
      <c r="F19" s="7">
        <f t="shared" si="2"/>
        <v>5</v>
      </c>
      <c r="G19" s="7">
        <f t="shared" si="2"/>
        <v>3</v>
      </c>
      <c r="H19" s="7">
        <f t="shared" si="2"/>
        <v>1</v>
      </c>
      <c r="I19" s="7">
        <f t="shared" si="2"/>
        <v>0</v>
      </c>
      <c r="J19" s="7">
        <f t="shared" si="2"/>
        <v>27489</v>
      </c>
      <c r="K19" s="7">
        <f t="shared" si="2"/>
        <v>381681</v>
      </c>
    </row>
    <row r="20" spans="1:12" ht="4.5" customHeight="1" x14ac:dyDescent="0.2">
      <c r="A20" s="1"/>
    </row>
    <row r="21" spans="1:12" x14ac:dyDescent="0.2">
      <c r="A21" s="1" t="s">
        <v>14</v>
      </c>
    </row>
    <row r="22" spans="1:12" x14ac:dyDescent="0.2">
      <c r="A22" s="1" t="s">
        <v>25</v>
      </c>
      <c r="B22">
        <v>1023936</v>
      </c>
      <c r="C22">
        <v>927442</v>
      </c>
      <c r="D22">
        <v>3775006</v>
      </c>
      <c r="E22">
        <v>96494</v>
      </c>
      <c r="F22">
        <v>0</v>
      </c>
      <c r="G22">
        <v>0</v>
      </c>
      <c r="H22">
        <v>0</v>
      </c>
      <c r="I22">
        <v>96494</v>
      </c>
      <c r="J22">
        <v>0</v>
      </c>
      <c r="K22">
        <v>473834</v>
      </c>
    </row>
    <row r="23" spans="1:12" ht="12" customHeight="1" x14ac:dyDescent="0.2">
      <c r="A23" s="1" t="s">
        <v>26</v>
      </c>
      <c r="B23">
        <v>125520</v>
      </c>
      <c r="C23">
        <v>113180</v>
      </c>
      <c r="D23">
        <v>745706</v>
      </c>
      <c r="E23">
        <v>12340</v>
      </c>
      <c r="F23">
        <v>0</v>
      </c>
      <c r="G23">
        <v>0</v>
      </c>
      <c r="H23">
        <v>0</v>
      </c>
      <c r="I23">
        <v>12340</v>
      </c>
      <c r="J23">
        <v>0</v>
      </c>
      <c r="K23">
        <v>39693</v>
      </c>
    </row>
    <row r="24" spans="1:12" x14ac:dyDescent="0.2">
      <c r="A24" t="s">
        <v>24</v>
      </c>
      <c r="B24">
        <v>40291</v>
      </c>
      <c r="C24">
        <v>30969</v>
      </c>
      <c r="D24">
        <v>231200</v>
      </c>
      <c r="E24">
        <v>9322</v>
      </c>
      <c r="F24">
        <v>0</v>
      </c>
      <c r="G24">
        <v>0</v>
      </c>
      <c r="H24">
        <v>0</v>
      </c>
      <c r="I24">
        <v>9322</v>
      </c>
      <c r="J24">
        <v>0</v>
      </c>
      <c r="K24">
        <v>5172</v>
      </c>
    </row>
    <row r="25" spans="1:12" x14ac:dyDescent="0.2">
      <c r="A25" s="1"/>
      <c r="B25" s="7">
        <f t="shared" ref="B25:K25" si="3">SUM(B22:B24)</f>
        <v>1189747</v>
      </c>
      <c r="C25" s="7">
        <f t="shared" si="3"/>
        <v>1071591</v>
      </c>
      <c r="D25" s="7">
        <f t="shared" si="3"/>
        <v>4751912</v>
      </c>
      <c r="E25" s="7">
        <f t="shared" si="3"/>
        <v>118156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118156</v>
      </c>
      <c r="J25" s="7">
        <f t="shared" si="3"/>
        <v>0</v>
      </c>
      <c r="K25" s="7">
        <f t="shared" si="3"/>
        <v>518699</v>
      </c>
    </row>
    <row r="26" spans="1:12" ht="4.5" customHeight="1" x14ac:dyDescent="0.2">
      <c r="A26" s="1"/>
    </row>
    <row r="27" spans="1:12" x14ac:dyDescent="0.2">
      <c r="A27" s="1" t="s">
        <v>15</v>
      </c>
    </row>
    <row r="28" spans="1:12" x14ac:dyDescent="0.2">
      <c r="A28" s="1" t="s">
        <v>34</v>
      </c>
      <c r="B28">
        <v>624858</v>
      </c>
      <c r="C28">
        <v>623194</v>
      </c>
      <c r="D28">
        <v>791247</v>
      </c>
      <c r="E28">
        <v>1664</v>
      </c>
      <c r="F28">
        <v>18</v>
      </c>
      <c r="G28">
        <v>13</v>
      </c>
      <c r="H28">
        <v>0</v>
      </c>
      <c r="I28">
        <v>1</v>
      </c>
      <c r="J28">
        <v>1632</v>
      </c>
      <c r="K28">
        <v>528832</v>
      </c>
      <c r="L28" s="10"/>
    </row>
    <row r="29" spans="1:12" x14ac:dyDescent="0.2">
      <c r="A29" s="1" t="s">
        <v>35</v>
      </c>
      <c r="B29">
        <v>950214</v>
      </c>
      <c r="C29">
        <v>879162</v>
      </c>
      <c r="D29">
        <v>885885</v>
      </c>
      <c r="E29">
        <v>71052</v>
      </c>
      <c r="F29">
        <v>68217</v>
      </c>
      <c r="G29">
        <v>0</v>
      </c>
      <c r="H29">
        <v>0</v>
      </c>
      <c r="I29">
        <v>2</v>
      </c>
      <c r="J29">
        <v>2833</v>
      </c>
      <c r="K29">
        <v>872989</v>
      </c>
    </row>
    <row r="30" spans="1:12" x14ac:dyDescent="0.2">
      <c r="A30" s="1" t="s">
        <v>22</v>
      </c>
      <c r="B30">
        <v>2522162</v>
      </c>
      <c r="C30">
        <v>2520537</v>
      </c>
      <c r="D30">
        <v>2607245</v>
      </c>
      <c r="E30">
        <v>1625</v>
      </c>
      <c r="F30">
        <v>0</v>
      </c>
      <c r="G30">
        <v>0</v>
      </c>
      <c r="H30">
        <v>0</v>
      </c>
      <c r="I30">
        <v>0</v>
      </c>
      <c r="J30">
        <v>1625</v>
      </c>
      <c r="K30">
        <v>2442000</v>
      </c>
    </row>
    <row r="31" spans="1:12" x14ac:dyDescent="0.2">
      <c r="A31" s="1" t="s">
        <v>23</v>
      </c>
      <c r="B31">
        <v>224656</v>
      </c>
      <c r="C31">
        <v>124350</v>
      </c>
      <c r="D31">
        <v>328326</v>
      </c>
      <c r="E31">
        <v>100306</v>
      </c>
      <c r="F31">
        <v>1122</v>
      </c>
      <c r="G31">
        <v>0</v>
      </c>
      <c r="H31">
        <v>7501</v>
      </c>
      <c r="I31">
        <v>231</v>
      </c>
      <c r="J31">
        <v>91452</v>
      </c>
      <c r="K31">
        <v>79952</v>
      </c>
    </row>
    <row r="32" spans="1:12" x14ac:dyDescent="0.2">
      <c r="A32" s="1" t="s">
        <v>27</v>
      </c>
      <c r="B32">
        <v>615709</v>
      </c>
      <c r="C32">
        <v>594815</v>
      </c>
      <c r="D32">
        <v>1227478</v>
      </c>
      <c r="E32">
        <v>20894</v>
      </c>
      <c r="F32">
        <v>7951</v>
      </c>
      <c r="G32">
        <v>59</v>
      </c>
      <c r="H32">
        <v>10538</v>
      </c>
      <c r="I32">
        <v>20</v>
      </c>
      <c r="J32">
        <v>2326</v>
      </c>
      <c r="K32">
        <v>404811</v>
      </c>
    </row>
    <row r="33" spans="1:11" x14ac:dyDescent="0.2">
      <c r="A33" s="1" t="s">
        <v>28</v>
      </c>
      <c r="B33">
        <v>253754</v>
      </c>
      <c r="C33">
        <v>243156</v>
      </c>
      <c r="D33">
        <v>309411</v>
      </c>
      <c r="E33">
        <v>10598</v>
      </c>
      <c r="F33">
        <v>10162</v>
      </c>
      <c r="G33">
        <v>152</v>
      </c>
      <c r="H33">
        <v>6</v>
      </c>
      <c r="I33">
        <v>1</v>
      </c>
      <c r="J33">
        <v>277</v>
      </c>
      <c r="K33">
        <v>200448</v>
      </c>
    </row>
    <row r="34" spans="1:11" x14ac:dyDescent="0.2">
      <c r="A34" s="1" t="s">
        <v>30</v>
      </c>
      <c r="B34">
        <v>170923</v>
      </c>
      <c r="C34">
        <v>147776</v>
      </c>
      <c r="D34">
        <v>212546</v>
      </c>
      <c r="E34">
        <v>23147</v>
      </c>
      <c r="F34">
        <v>22640</v>
      </c>
      <c r="G34">
        <v>1</v>
      </c>
      <c r="H34">
        <v>0</v>
      </c>
      <c r="I34">
        <v>0</v>
      </c>
      <c r="J34">
        <v>506</v>
      </c>
      <c r="K34">
        <v>115196</v>
      </c>
    </row>
    <row r="35" spans="1:11" x14ac:dyDescent="0.2">
      <c r="A35" s="1" t="s">
        <v>31</v>
      </c>
      <c r="B35">
        <v>76941</v>
      </c>
      <c r="C35">
        <v>60210</v>
      </c>
      <c r="D35">
        <v>134332</v>
      </c>
      <c r="E35">
        <v>16731</v>
      </c>
      <c r="F35">
        <v>10959</v>
      </c>
      <c r="G35">
        <v>3306</v>
      </c>
      <c r="H35">
        <v>1077</v>
      </c>
      <c r="I35">
        <v>717</v>
      </c>
      <c r="J35">
        <v>672</v>
      </c>
      <c r="K35">
        <v>38670</v>
      </c>
    </row>
    <row r="36" spans="1:11" x14ac:dyDescent="0.2">
      <c r="A36" s="1" t="s">
        <v>32</v>
      </c>
      <c r="B36">
        <v>243224</v>
      </c>
      <c r="C36">
        <v>175373</v>
      </c>
      <c r="D36">
        <v>227060</v>
      </c>
      <c r="E36">
        <v>67851</v>
      </c>
      <c r="F36">
        <v>66744</v>
      </c>
      <c r="G36">
        <v>69</v>
      </c>
      <c r="H36">
        <v>267</v>
      </c>
      <c r="I36">
        <v>36</v>
      </c>
      <c r="J36">
        <v>735</v>
      </c>
      <c r="K36">
        <v>148309</v>
      </c>
    </row>
    <row r="37" spans="1:11" x14ac:dyDescent="0.2">
      <c r="B37" s="7">
        <f t="shared" ref="B37:K37" si="4">SUM(B28:B36)</f>
        <v>5682441</v>
      </c>
      <c r="C37" s="7">
        <f t="shared" si="4"/>
        <v>5368573</v>
      </c>
      <c r="D37" s="7">
        <f t="shared" si="4"/>
        <v>6723530</v>
      </c>
      <c r="E37" s="7">
        <f t="shared" si="4"/>
        <v>313868</v>
      </c>
      <c r="F37" s="7">
        <f t="shared" si="4"/>
        <v>187813</v>
      </c>
      <c r="G37" s="7">
        <f t="shared" si="4"/>
        <v>3600</v>
      </c>
      <c r="H37" s="7">
        <f t="shared" si="4"/>
        <v>19389</v>
      </c>
      <c r="I37" s="7">
        <f t="shared" si="4"/>
        <v>1008</v>
      </c>
      <c r="J37" s="7">
        <f t="shared" si="4"/>
        <v>102058</v>
      </c>
      <c r="K37" s="7">
        <f t="shared" si="4"/>
        <v>4831207</v>
      </c>
    </row>
    <row r="38" spans="1:11" ht="13.5" thickBot="1" x14ac:dyDescent="0.25"/>
    <row r="39" spans="1:11" ht="13.5" thickTop="1" x14ac:dyDescent="0.2">
      <c r="A39" s="1" t="s">
        <v>36</v>
      </c>
      <c r="B39" s="6">
        <f t="shared" ref="B39:K39" si="5">SUM(B7,B13,B19,B25,B37)</f>
        <v>34186530</v>
      </c>
      <c r="C39" s="6">
        <f t="shared" si="5"/>
        <v>27144339</v>
      </c>
      <c r="D39" s="6">
        <f t="shared" si="5"/>
        <v>55652606</v>
      </c>
      <c r="E39" s="6">
        <f t="shared" si="5"/>
        <v>7042191</v>
      </c>
      <c r="F39" s="6">
        <f t="shared" si="5"/>
        <v>2141559</v>
      </c>
      <c r="G39" s="6">
        <f t="shared" si="5"/>
        <v>815558</v>
      </c>
      <c r="H39" s="6">
        <f t="shared" si="5"/>
        <v>3550234</v>
      </c>
      <c r="I39" s="6">
        <f t="shared" si="5"/>
        <v>119168</v>
      </c>
      <c r="J39" s="6">
        <f t="shared" si="5"/>
        <v>415672</v>
      </c>
      <c r="K39" s="6">
        <f t="shared" si="5"/>
        <v>19456351</v>
      </c>
    </row>
    <row r="40" spans="1:11" ht="4.5" customHeight="1" x14ac:dyDescent="0.2"/>
    <row r="41" spans="1:11" x14ac:dyDescent="0.2">
      <c r="A41" t="s">
        <v>37</v>
      </c>
      <c r="B41">
        <f t="shared" ref="B41:K41" si="6">SUM(B7,B19,B25,B37)</f>
        <v>32768158</v>
      </c>
      <c r="C41">
        <f t="shared" si="6"/>
        <v>25834340</v>
      </c>
      <c r="D41">
        <f t="shared" si="6"/>
        <v>52756375</v>
      </c>
      <c r="E41">
        <f t="shared" si="6"/>
        <v>6933818</v>
      </c>
      <c r="F41">
        <f t="shared" si="6"/>
        <v>2075372</v>
      </c>
      <c r="G41">
        <f t="shared" si="6"/>
        <v>815435</v>
      </c>
      <c r="H41">
        <f t="shared" si="6"/>
        <v>3549714</v>
      </c>
      <c r="I41">
        <f t="shared" si="6"/>
        <v>119165</v>
      </c>
      <c r="J41">
        <f t="shared" si="6"/>
        <v>374132</v>
      </c>
      <c r="K41">
        <f t="shared" si="6"/>
        <v>18617178</v>
      </c>
    </row>
  </sheetData>
  <phoneticPr fontId="0" type="noConversion"/>
  <printOptions horizontalCentered="1"/>
  <pageMargins left="0.78740157480314965" right="0.78740157480314965" top="0.59055118110236227" bottom="0.51181102362204722" header="0.27559055118110237" footer="0.51181102362204722"/>
  <pageSetup paperSize="9" orientation="landscape" horizontalDpi="300" verticalDpi="300" r:id="rId1"/>
  <headerFooter alignWithMargins="0">
    <oddHeader>&amp;L&amp;"Arial,Fett"&amp;12GBV&amp;C&amp;"Arial,Fett"&amp;12Datenbankstatistik&amp;R&amp;"Arial,Fett"&amp;12Stand 31. Dezember  2005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D41" sqref="D41"/>
    </sheetView>
  </sheetViews>
  <sheetFormatPr baseColWidth="10" defaultRowHeight="12.75" x14ac:dyDescent="0.2"/>
  <cols>
    <col min="1" max="1" width="15.7109375" customWidth="1"/>
  </cols>
  <sheetData>
    <row r="1" spans="1:11" s="2" customFormat="1" ht="38.25" x14ac:dyDescent="0.2">
      <c r="A1" s="4"/>
      <c r="B1" s="5" t="s">
        <v>16</v>
      </c>
      <c r="C1" s="5" t="s">
        <v>17</v>
      </c>
      <c r="D1" s="5" t="s">
        <v>18</v>
      </c>
      <c r="E1" s="5" t="s">
        <v>19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20</v>
      </c>
      <c r="K1" s="5" t="s">
        <v>38</v>
      </c>
    </row>
    <row r="2" spans="1:11" s="2" customFormat="1" x14ac:dyDescent="0.2">
      <c r="A2" s="3" t="s">
        <v>11</v>
      </c>
    </row>
    <row r="3" spans="1:11" x14ac:dyDescent="0.2">
      <c r="A3" s="1" t="s">
        <v>5</v>
      </c>
      <c r="B3">
        <f>'31.12.2005'!B3-'31.12.2004'!B3</f>
        <v>1337302</v>
      </c>
      <c r="C3">
        <f>'31.12.2005'!C3-'31.12.2004'!C3</f>
        <v>593569</v>
      </c>
      <c r="D3">
        <f>'31.12.2005'!D3-'31.12.2004'!D3</f>
        <v>1866921</v>
      </c>
      <c r="E3">
        <f>'31.12.2005'!E3-'31.12.2004'!E3</f>
        <v>743733</v>
      </c>
      <c r="F3">
        <f>'31.12.2005'!F3-'31.12.2004'!F3</f>
        <v>29470</v>
      </c>
      <c r="G3">
        <f>'31.12.2005'!G3-'31.12.2004'!G3</f>
        <v>50648</v>
      </c>
      <c r="H3">
        <f>'31.12.2005'!H3-'31.12.2004'!H3</f>
        <v>669765</v>
      </c>
      <c r="I3">
        <f>'31.12.2005'!I3-'31.12.2004'!I3</f>
        <v>1</v>
      </c>
      <c r="J3">
        <f>'31.12.2005'!J3-'31.12.2004'!J3</f>
        <v>-6151</v>
      </c>
      <c r="K3">
        <f>'31.12.2005'!K3-'31.12.2004'!K3</f>
        <v>245885</v>
      </c>
    </row>
    <row r="4" spans="1:11" x14ac:dyDescent="0.2">
      <c r="A4" s="1" t="s">
        <v>33</v>
      </c>
      <c r="B4">
        <f>'31.12.2005'!B4-'31.12.2004'!B4</f>
        <v>64010</v>
      </c>
      <c r="C4">
        <f>'31.12.2005'!C4-'31.12.2004'!C4</f>
        <v>63621</v>
      </c>
      <c r="D4">
        <f>'31.12.2005'!D4-'31.12.2004'!D4</f>
        <v>182533</v>
      </c>
      <c r="E4">
        <f>'31.12.2005'!E4-'31.12.2004'!E4</f>
        <v>389</v>
      </c>
      <c r="F4">
        <f>'31.12.2005'!F4-'31.12.2004'!F4</f>
        <v>42</v>
      </c>
      <c r="G4">
        <f>'31.12.2005'!G4-'31.12.2004'!G4</f>
        <v>57</v>
      </c>
      <c r="H4">
        <f>'31.12.2005'!H4-'31.12.2004'!H4</f>
        <v>1</v>
      </c>
      <c r="I4">
        <f>'31.12.2005'!I4-'31.12.2004'!I4</f>
        <v>0</v>
      </c>
      <c r="J4">
        <f>'31.12.2005'!J4-'31.12.2004'!J4</f>
        <v>289</v>
      </c>
      <c r="K4">
        <f>'31.12.2005'!K4-'31.12.2004'!K4</f>
        <v>40048</v>
      </c>
    </row>
    <row r="5" spans="1:11" x14ac:dyDescent="0.2">
      <c r="A5" s="1" t="s">
        <v>6</v>
      </c>
      <c r="B5">
        <f>'31.12.2005'!B5-'31.12.2004'!B5</f>
        <v>46994</v>
      </c>
      <c r="C5">
        <f>'31.12.2005'!C5-'31.12.2004'!C5</f>
        <v>52850</v>
      </c>
      <c r="D5">
        <f>'31.12.2005'!D5-'31.12.2004'!D5</f>
        <v>262126</v>
      </c>
      <c r="E5">
        <f>'31.12.2005'!E5-'31.12.2004'!E5</f>
        <v>-5856</v>
      </c>
      <c r="F5">
        <f>'31.12.2005'!F5-'31.12.2004'!F5</f>
        <v>-4133</v>
      </c>
      <c r="G5">
        <f>'31.12.2005'!G5-'31.12.2004'!G5</f>
        <v>8</v>
      </c>
      <c r="H5">
        <f>'31.12.2005'!H5-'31.12.2004'!H5</f>
        <v>0</v>
      </c>
      <c r="I5">
        <f>'31.12.2005'!I5-'31.12.2004'!I5</f>
        <v>0</v>
      </c>
      <c r="J5">
        <f>'31.12.2005'!J5-'31.12.2004'!J5</f>
        <v>-1731</v>
      </c>
      <c r="K5">
        <f>'31.12.2005'!K5-'31.12.2004'!K5</f>
        <v>8299</v>
      </c>
    </row>
    <row r="6" spans="1:11" x14ac:dyDescent="0.2">
      <c r="A6" s="1" t="s">
        <v>7</v>
      </c>
      <c r="B6">
        <f>'31.12.2005'!B6-'31.12.2004'!B6</f>
        <v>-260</v>
      </c>
      <c r="C6">
        <f>'31.12.2005'!C6-'31.12.2004'!C6</f>
        <v>-261</v>
      </c>
      <c r="D6">
        <f>'31.12.2005'!D6-'31.12.2004'!D6</f>
        <v>-516</v>
      </c>
      <c r="E6">
        <f>'31.12.2005'!E6-'31.12.2004'!E6</f>
        <v>1</v>
      </c>
      <c r="F6">
        <f>'31.12.2005'!F6-'31.12.2004'!F6</f>
        <v>-1</v>
      </c>
      <c r="G6">
        <f>'31.12.2005'!G6-'31.12.2004'!G6</f>
        <v>0</v>
      </c>
      <c r="H6">
        <f>'31.12.2005'!H6-'31.12.2004'!H6</f>
        <v>0</v>
      </c>
      <c r="I6">
        <f>'31.12.2005'!I6-'31.12.2004'!I6</f>
        <v>0</v>
      </c>
      <c r="J6">
        <f>'31.12.2005'!J6-'31.12.2004'!J6</f>
        <v>2</v>
      </c>
      <c r="K6">
        <f>'31.12.2005'!K6-'31.12.2004'!K6</f>
        <v>-200</v>
      </c>
    </row>
    <row r="7" spans="1:11" x14ac:dyDescent="0.2">
      <c r="A7" s="1"/>
      <c r="B7" s="7">
        <f t="shared" ref="B7:K7" si="0">SUM(B3:B6)</f>
        <v>1448046</v>
      </c>
      <c r="C7" s="7">
        <f t="shared" si="0"/>
        <v>709779</v>
      </c>
      <c r="D7" s="7">
        <f t="shared" si="0"/>
        <v>2311064</v>
      </c>
      <c r="E7" s="7">
        <f t="shared" si="0"/>
        <v>738267</v>
      </c>
      <c r="F7" s="7">
        <f t="shared" si="0"/>
        <v>25378</v>
      </c>
      <c r="G7" s="7">
        <f t="shared" si="0"/>
        <v>50713</v>
      </c>
      <c r="H7" s="7">
        <f t="shared" si="0"/>
        <v>669766</v>
      </c>
      <c r="I7" s="7">
        <f t="shared" si="0"/>
        <v>1</v>
      </c>
      <c r="J7" s="7">
        <f t="shared" si="0"/>
        <v>-7591</v>
      </c>
      <c r="K7" s="7">
        <f t="shared" si="0"/>
        <v>294032</v>
      </c>
    </row>
    <row r="8" spans="1:11" ht="7.5" customHeight="1" x14ac:dyDescent="0.2">
      <c r="A8" s="1"/>
    </row>
    <row r="9" spans="1:11" x14ac:dyDescent="0.2">
      <c r="A9" s="1" t="s">
        <v>12</v>
      </c>
    </row>
    <row r="10" spans="1:11" x14ac:dyDescent="0.2">
      <c r="A10" t="s">
        <v>8</v>
      </c>
      <c r="B10">
        <f>'31.12.2005'!B10-'31.12.2004'!B10</f>
        <v>39077</v>
      </c>
      <c r="C10">
        <f>'31.12.2005'!C10-'31.12.2004'!C10</f>
        <v>45860</v>
      </c>
      <c r="D10">
        <f>'31.12.2005'!D10-'31.12.2004'!D10</f>
        <v>155262</v>
      </c>
      <c r="E10">
        <f>'31.12.2005'!E10-'31.12.2004'!E10</f>
        <v>-6783</v>
      </c>
      <c r="F10">
        <f>'31.12.2005'!F10-'31.12.2004'!F10</f>
        <v>-1088</v>
      </c>
      <c r="G10">
        <f>'31.12.2005'!G10-'31.12.2004'!G10</f>
        <v>6</v>
      </c>
      <c r="H10">
        <f>'31.12.2005'!H10-'31.12.2004'!H10</f>
        <v>145</v>
      </c>
      <c r="I10">
        <f>'31.12.2005'!I10-'31.12.2004'!I10</f>
        <v>0</v>
      </c>
      <c r="J10">
        <f>'31.12.2005'!J10-'31.12.2004'!J10</f>
        <v>-5846</v>
      </c>
      <c r="K10">
        <f>'31.12.2005'!K10-'31.12.2004'!K10</f>
        <v>21588</v>
      </c>
    </row>
    <row r="11" spans="1:11" x14ac:dyDescent="0.2">
      <c r="A11" s="1" t="s">
        <v>9</v>
      </c>
      <c r="B11">
        <f>'31.12.2005'!B11-'31.12.2004'!B11</f>
        <v>0</v>
      </c>
      <c r="C11">
        <f>'31.12.2005'!C11-'31.12.2004'!C11</f>
        <v>0</v>
      </c>
      <c r="D11">
        <f>'31.12.2005'!D11-'31.12.2004'!D11</f>
        <v>0</v>
      </c>
      <c r="E11">
        <f>'31.12.2005'!E11-'31.12.2004'!E11</f>
        <v>0</v>
      </c>
      <c r="F11">
        <f>'31.12.2005'!F11-'31.12.2004'!F11</f>
        <v>0</v>
      </c>
      <c r="G11">
        <f>'31.12.2005'!G11-'31.12.2004'!G11</f>
        <v>0</v>
      </c>
      <c r="H11">
        <f>'31.12.2005'!H11-'31.12.2004'!H11</f>
        <v>0</v>
      </c>
      <c r="I11">
        <f>'31.12.2005'!I11-'31.12.2004'!I11</f>
        <v>0</v>
      </c>
      <c r="J11">
        <f>'31.12.2005'!J11-'31.12.2004'!J11</f>
        <v>0</v>
      </c>
      <c r="K11">
        <f>'31.12.2005'!K11-'31.12.2004'!K11</f>
        <v>0</v>
      </c>
    </row>
    <row r="12" spans="1:11" x14ac:dyDescent="0.2">
      <c r="A12" s="1" t="s">
        <v>10</v>
      </c>
      <c r="B12">
        <f>'31.12.2005'!B12-'31.12.2004'!B12</f>
        <v>33335</v>
      </c>
      <c r="C12">
        <f>'31.12.2005'!C12-'31.12.2004'!C12</f>
        <v>34393</v>
      </c>
      <c r="D12">
        <f>'31.12.2005'!D12-'31.12.2004'!D12</f>
        <v>78097</v>
      </c>
      <c r="E12">
        <f>'31.12.2005'!E12-'31.12.2004'!E12</f>
        <v>-1058</v>
      </c>
      <c r="F12">
        <f>'31.12.2005'!F12-'31.12.2004'!F12</f>
        <v>0</v>
      </c>
      <c r="G12">
        <f>'31.12.2005'!G12-'31.12.2004'!G12</f>
        <v>0</v>
      </c>
      <c r="H12">
        <f>'31.12.2005'!H12-'31.12.2004'!H12</f>
        <v>0</v>
      </c>
      <c r="I12">
        <f>'31.12.2005'!I12-'31.12.2004'!I12</f>
        <v>0</v>
      </c>
      <c r="J12">
        <f>'31.12.2005'!J12-'31.12.2004'!J12</f>
        <v>-1058</v>
      </c>
      <c r="K12">
        <f>'31.12.2005'!K12-'31.12.2004'!K12</f>
        <v>18456</v>
      </c>
    </row>
    <row r="13" spans="1:11" x14ac:dyDescent="0.2">
      <c r="A13" s="1"/>
      <c r="B13" s="7">
        <f t="shared" ref="B13:K13" si="1">SUM(B10:B12)</f>
        <v>72412</v>
      </c>
      <c r="C13" s="7">
        <f t="shared" si="1"/>
        <v>80253</v>
      </c>
      <c r="D13" s="7">
        <f t="shared" si="1"/>
        <v>233359</v>
      </c>
      <c r="E13" s="7">
        <f t="shared" si="1"/>
        <v>-7841</v>
      </c>
      <c r="F13" s="7">
        <f t="shared" si="1"/>
        <v>-1088</v>
      </c>
      <c r="G13" s="7">
        <f t="shared" si="1"/>
        <v>6</v>
      </c>
      <c r="H13" s="7">
        <f t="shared" si="1"/>
        <v>145</v>
      </c>
      <c r="I13" s="7">
        <f t="shared" si="1"/>
        <v>0</v>
      </c>
      <c r="J13" s="7">
        <f t="shared" si="1"/>
        <v>-6904</v>
      </c>
      <c r="K13" s="7">
        <f t="shared" si="1"/>
        <v>40044</v>
      </c>
    </row>
    <row r="14" spans="1:11" ht="7.5" customHeight="1" x14ac:dyDescent="0.2">
      <c r="A14" s="1"/>
    </row>
    <row r="15" spans="1:11" x14ac:dyDescent="0.2">
      <c r="A15" s="1" t="s">
        <v>13</v>
      </c>
    </row>
    <row r="16" spans="1:11" x14ac:dyDescent="0.2">
      <c r="A16" s="1" t="s">
        <v>25</v>
      </c>
      <c r="B16">
        <f>'31.12.2005'!B16-'31.12.2004'!B16</f>
        <v>-26144</v>
      </c>
      <c r="C16">
        <f>'31.12.2005'!C16-'31.12.2004'!C16</f>
        <v>-24945</v>
      </c>
      <c r="D16">
        <f>'31.12.2005'!D16-'31.12.2004'!D16</f>
        <v>-25543</v>
      </c>
      <c r="E16">
        <f>'31.12.2005'!E16-'31.12.2004'!E16</f>
        <v>-1199</v>
      </c>
      <c r="F16">
        <f>'31.12.2005'!F16-'31.12.2004'!F16</f>
        <v>1</v>
      </c>
      <c r="G16">
        <f>'31.12.2005'!G16-'31.12.2004'!G16</f>
        <v>-1</v>
      </c>
      <c r="H16">
        <f>'31.12.2005'!H16-'31.12.2004'!H16</f>
        <v>-1</v>
      </c>
      <c r="I16">
        <f>'31.12.2005'!I16-'31.12.2004'!I16</f>
        <v>0</v>
      </c>
      <c r="J16">
        <f>'31.12.2005'!J16-'31.12.2004'!J16</f>
        <v>-1198</v>
      </c>
      <c r="K16">
        <f>'31.12.2005'!K16-'31.12.2004'!K16</f>
        <v>-24452</v>
      </c>
    </row>
    <row r="17" spans="1:11" x14ac:dyDescent="0.2">
      <c r="A17" s="1" t="s">
        <v>26</v>
      </c>
      <c r="B17">
        <f>'31.12.2005'!B17-'31.12.2004'!B17</f>
        <v>-81810</v>
      </c>
      <c r="C17">
        <f>'31.12.2005'!C17-'31.12.2004'!C17</f>
        <v>-78338</v>
      </c>
      <c r="D17">
        <f>'31.12.2005'!D17-'31.12.2004'!D17</f>
        <v>-132680</v>
      </c>
      <c r="E17">
        <f>'31.12.2005'!E17-'31.12.2004'!E17</f>
        <v>-3472</v>
      </c>
      <c r="F17">
        <f>'31.12.2005'!F17-'31.12.2004'!F17</f>
        <v>-1</v>
      </c>
      <c r="G17">
        <f>'31.12.2005'!G17-'31.12.2004'!G17</f>
        <v>0</v>
      </c>
      <c r="H17">
        <f>'31.12.2005'!H17-'31.12.2004'!H17</f>
        <v>-1</v>
      </c>
      <c r="I17">
        <f>'31.12.2005'!I17-'31.12.2004'!I17</f>
        <v>0</v>
      </c>
      <c r="J17">
        <f>'31.12.2005'!J17-'31.12.2004'!J17</f>
        <v>-3470</v>
      </c>
      <c r="K17">
        <f>'31.12.2005'!K17-'31.12.2004'!K17</f>
        <v>-74373</v>
      </c>
    </row>
    <row r="18" spans="1:11" x14ac:dyDescent="0.2">
      <c r="A18" t="s">
        <v>24</v>
      </c>
      <c r="B18">
        <f>'31.12.2005'!B18-'31.12.2004'!B18</f>
        <v>-19</v>
      </c>
      <c r="C18">
        <f>'31.12.2005'!C18-'31.12.2004'!C18</f>
        <v>-14</v>
      </c>
      <c r="D18">
        <f>'31.12.2005'!D18-'31.12.2004'!D18</f>
        <v>-562</v>
      </c>
      <c r="E18">
        <f>'31.12.2005'!E18-'31.12.2004'!E18</f>
        <v>-5</v>
      </c>
      <c r="F18">
        <f>'31.12.2005'!F18-'31.12.2004'!F18</f>
        <v>0</v>
      </c>
      <c r="G18">
        <f>'31.12.2005'!G18-'31.12.2004'!G18</f>
        <v>0</v>
      </c>
      <c r="H18">
        <f>'31.12.2005'!H18-'31.12.2004'!H18</f>
        <v>0</v>
      </c>
      <c r="I18">
        <f>'31.12.2005'!I18-'31.12.2004'!I18</f>
        <v>0</v>
      </c>
      <c r="J18">
        <f>'31.12.2005'!J18-'31.12.2004'!J18</f>
        <v>-5</v>
      </c>
      <c r="K18">
        <f>'31.12.2005'!K18-'31.12.2004'!K18</f>
        <v>-2</v>
      </c>
    </row>
    <row r="19" spans="1:11" x14ac:dyDescent="0.2">
      <c r="A19" s="1"/>
      <c r="B19" s="7">
        <f t="shared" ref="B19:K19" si="2">SUM(B16:B18)</f>
        <v>-107973</v>
      </c>
      <c r="C19" s="7">
        <f t="shared" si="2"/>
        <v>-103297</v>
      </c>
      <c r="D19" s="7">
        <f t="shared" si="2"/>
        <v>-158785</v>
      </c>
      <c r="E19" s="7">
        <f t="shared" si="2"/>
        <v>-4676</v>
      </c>
      <c r="F19" s="7">
        <f t="shared" si="2"/>
        <v>0</v>
      </c>
      <c r="G19" s="7">
        <f t="shared" si="2"/>
        <v>-1</v>
      </c>
      <c r="H19" s="7">
        <f t="shared" si="2"/>
        <v>-2</v>
      </c>
      <c r="I19" s="7">
        <f t="shared" si="2"/>
        <v>0</v>
      </c>
      <c r="J19" s="7">
        <f t="shared" si="2"/>
        <v>-4673</v>
      </c>
      <c r="K19" s="7">
        <f t="shared" si="2"/>
        <v>-98827</v>
      </c>
    </row>
    <row r="20" spans="1:11" ht="7.5" customHeight="1" x14ac:dyDescent="0.2">
      <c r="A20" s="1"/>
    </row>
    <row r="21" spans="1:11" x14ac:dyDescent="0.2">
      <c r="A21" s="1" t="s">
        <v>14</v>
      </c>
    </row>
    <row r="22" spans="1:11" x14ac:dyDescent="0.2">
      <c r="A22" s="1" t="s">
        <v>25</v>
      </c>
      <c r="B22">
        <f>'31.12.2005'!B22-'31.12.2004'!B22</f>
        <v>21354</v>
      </c>
      <c r="C22">
        <f>'31.12.2005'!C22-'31.12.2004'!C22</f>
        <v>19974</v>
      </c>
      <c r="D22">
        <f>'31.12.2005'!D22-'31.12.2004'!D22</f>
        <v>-53452</v>
      </c>
      <c r="E22">
        <f>'31.12.2005'!E22-'31.12.2004'!E22</f>
        <v>1380</v>
      </c>
      <c r="F22">
        <f>'31.12.2005'!F22-'31.12.2004'!F22</f>
        <v>0</v>
      </c>
      <c r="G22">
        <f>'31.12.2005'!G22-'31.12.2004'!G22</f>
        <v>0</v>
      </c>
      <c r="H22">
        <f>'31.12.2005'!H22-'31.12.2004'!H22</f>
        <v>0</v>
      </c>
      <c r="I22">
        <f>'31.12.2005'!I22-'31.12.2004'!I22</f>
        <v>1380</v>
      </c>
      <c r="J22">
        <f>'31.12.2005'!J22-'31.12.2004'!J22</f>
        <v>0</v>
      </c>
      <c r="K22">
        <f>'31.12.2005'!K22-'31.12.2004'!K22</f>
        <v>37102</v>
      </c>
    </row>
    <row r="23" spans="1:11" ht="12" customHeight="1" x14ac:dyDescent="0.2">
      <c r="A23" s="1" t="s">
        <v>26</v>
      </c>
      <c r="B23">
        <f>'31.12.2005'!B23-'31.12.2004'!B23</f>
        <v>9559</v>
      </c>
      <c r="C23">
        <f>'31.12.2005'!C23-'31.12.2004'!C23</f>
        <v>9926</v>
      </c>
      <c r="D23">
        <f>'31.12.2005'!D23-'31.12.2004'!D23</f>
        <v>118167</v>
      </c>
      <c r="E23">
        <f>'31.12.2005'!E23-'31.12.2004'!E23</f>
        <v>-367</v>
      </c>
      <c r="F23">
        <f>'31.12.2005'!F23-'31.12.2004'!F23</f>
        <v>0</v>
      </c>
      <c r="G23">
        <f>'31.12.2005'!G23-'31.12.2004'!G23</f>
        <v>0</v>
      </c>
      <c r="H23">
        <f>'31.12.2005'!H23-'31.12.2004'!H23</f>
        <v>0</v>
      </c>
      <c r="I23">
        <f>'31.12.2005'!I23-'31.12.2004'!I23</f>
        <v>-367</v>
      </c>
      <c r="J23">
        <f>'31.12.2005'!J23-'31.12.2004'!J23</f>
        <v>0</v>
      </c>
      <c r="K23">
        <f>'31.12.2005'!K23-'31.12.2004'!K23</f>
        <v>3518</v>
      </c>
    </row>
    <row r="24" spans="1:11" x14ac:dyDescent="0.2">
      <c r="A24" t="s">
        <v>24</v>
      </c>
      <c r="B24">
        <f>'31.12.2005'!B24-'31.12.2004'!B24</f>
        <v>5827</v>
      </c>
      <c r="C24">
        <f>'31.12.2005'!C24-'31.12.2004'!C24</f>
        <v>6665</v>
      </c>
      <c r="D24">
        <f>'31.12.2005'!D24-'31.12.2004'!D24</f>
        <v>87768</v>
      </c>
      <c r="E24">
        <f>'31.12.2005'!E24-'31.12.2004'!E24</f>
        <v>-838</v>
      </c>
      <c r="F24">
        <f>'31.12.2005'!F24-'31.12.2004'!F24</f>
        <v>0</v>
      </c>
      <c r="G24">
        <f>'31.12.2005'!G24-'31.12.2004'!G24</f>
        <v>0</v>
      </c>
      <c r="H24">
        <f>'31.12.2005'!H24-'31.12.2004'!H24</f>
        <v>0</v>
      </c>
      <c r="I24">
        <f>'31.12.2005'!I24-'31.12.2004'!I24</f>
        <v>-838</v>
      </c>
      <c r="J24">
        <f>'31.12.2005'!J24-'31.12.2004'!J24</f>
        <v>0</v>
      </c>
      <c r="K24">
        <f>'31.12.2005'!K24-'31.12.2004'!K24</f>
        <v>824</v>
      </c>
    </row>
    <row r="25" spans="1:11" x14ac:dyDescent="0.2">
      <c r="A25" s="1"/>
      <c r="B25" s="7">
        <f t="shared" ref="B25:K25" si="3">SUM(B22:B24)</f>
        <v>36740</v>
      </c>
      <c r="C25" s="7">
        <f t="shared" si="3"/>
        <v>36565</v>
      </c>
      <c r="D25" s="7">
        <f t="shared" si="3"/>
        <v>152483</v>
      </c>
      <c r="E25" s="7">
        <f t="shared" si="3"/>
        <v>175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175</v>
      </c>
      <c r="J25" s="7">
        <f t="shared" si="3"/>
        <v>0</v>
      </c>
      <c r="K25" s="7">
        <f t="shared" si="3"/>
        <v>41444</v>
      </c>
    </row>
    <row r="26" spans="1:11" ht="7.5" customHeight="1" x14ac:dyDescent="0.2">
      <c r="A26" s="1"/>
    </row>
    <row r="27" spans="1:11" x14ac:dyDescent="0.2">
      <c r="A27" s="1" t="s">
        <v>15</v>
      </c>
    </row>
    <row r="28" spans="1:11" x14ac:dyDescent="0.2">
      <c r="A28" s="1" t="s">
        <v>34</v>
      </c>
      <c r="B28">
        <f>'31.12.2005'!B28-'31.12.2004'!B28</f>
        <v>124182</v>
      </c>
      <c r="C28">
        <f>'31.12.2005'!C28-'31.12.2004'!C28</f>
        <v>123964</v>
      </c>
      <c r="D28">
        <f>'31.12.2005'!D28-'31.12.2004'!D28</f>
        <v>193396</v>
      </c>
      <c r="E28">
        <f>'31.12.2005'!E28-'31.12.2004'!E28</f>
        <v>218</v>
      </c>
      <c r="F28">
        <f>'31.12.2005'!F28-'31.12.2004'!F28</f>
        <v>5</v>
      </c>
      <c r="G28">
        <f>'31.12.2005'!G28-'31.12.2004'!G28</f>
        <v>2</v>
      </c>
      <c r="H28">
        <f>'31.12.2005'!H28-'31.12.2004'!H28</f>
        <v>0</v>
      </c>
      <c r="I28">
        <f>'31.12.2005'!I28-'31.12.2004'!I28</f>
        <v>0</v>
      </c>
      <c r="J28">
        <f>'31.12.2005'!J28-'31.12.2004'!J28</f>
        <v>211</v>
      </c>
      <c r="K28">
        <f>'31.12.2005'!K28-'31.12.2004'!K28</f>
        <v>87665</v>
      </c>
    </row>
    <row r="29" spans="1:11" x14ac:dyDescent="0.2">
      <c r="A29" s="1" t="s">
        <v>35</v>
      </c>
      <c r="B29">
        <f>'31.12.2005'!B29-'31.12.2004'!B29</f>
        <v>-85852</v>
      </c>
      <c r="C29">
        <f>'31.12.2005'!C29-'31.12.2004'!C29</f>
        <v>-85792</v>
      </c>
      <c r="D29">
        <f>'31.12.2005'!D29-'31.12.2004'!D29</f>
        <v>-86514</v>
      </c>
      <c r="E29">
        <f>'31.12.2005'!E29-'31.12.2004'!E29</f>
        <v>-60</v>
      </c>
      <c r="F29">
        <f>'31.12.2005'!F29-'31.12.2004'!F29</f>
        <v>2</v>
      </c>
      <c r="G29">
        <f>'31.12.2005'!G29-'31.12.2004'!G29</f>
        <v>0</v>
      </c>
      <c r="H29">
        <f>'31.12.2005'!H29-'31.12.2004'!H29</f>
        <v>0</v>
      </c>
      <c r="I29">
        <f>'31.12.2005'!I29-'31.12.2004'!I29</f>
        <v>0</v>
      </c>
      <c r="J29">
        <f>'31.12.2005'!J29-'31.12.2004'!J29</f>
        <v>-62</v>
      </c>
      <c r="K29">
        <f>'31.12.2005'!K29-'31.12.2004'!K29</f>
        <v>-85193</v>
      </c>
    </row>
    <row r="30" spans="1:11" x14ac:dyDescent="0.2">
      <c r="A30" s="1" t="s">
        <v>22</v>
      </c>
      <c r="B30">
        <f>'31.12.2005'!B30-'31.12.2004'!B30</f>
        <v>614416</v>
      </c>
      <c r="C30">
        <f>'31.12.2005'!C30-'31.12.2004'!C30</f>
        <v>630640</v>
      </c>
      <c r="D30">
        <f>'31.12.2005'!D30-'31.12.2004'!D30</f>
        <v>658556</v>
      </c>
      <c r="E30">
        <f>'31.12.2005'!E30-'31.12.2004'!E30</f>
        <v>-16224</v>
      </c>
      <c r="F30">
        <f>'31.12.2005'!F30-'31.12.2004'!F30</f>
        <v>0</v>
      </c>
      <c r="G30">
        <f>'31.12.2005'!G30-'31.12.2004'!G30</f>
        <v>0</v>
      </c>
      <c r="H30">
        <f>'31.12.2005'!H30-'31.12.2004'!H30</f>
        <v>0</v>
      </c>
      <c r="I30">
        <f>'31.12.2005'!I30-'31.12.2004'!I30</f>
        <v>0</v>
      </c>
      <c r="J30">
        <f>'31.12.2005'!J30-'31.12.2004'!J30</f>
        <v>-16224</v>
      </c>
      <c r="K30">
        <f>'31.12.2005'!K30-'31.12.2004'!K30</f>
        <v>606768</v>
      </c>
    </row>
    <row r="31" spans="1:11" x14ac:dyDescent="0.2">
      <c r="A31" s="1" t="s">
        <v>23</v>
      </c>
      <c r="B31">
        <f>'31.12.2005'!B31-'31.12.2004'!B31</f>
        <v>126990</v>
      </c>
      <c r="C31">
        <f>'31.12.2005'!C31-'31.12.2004'!C31</f>
        <v>37537</v>
      </c>
      <c r="D31">
        <f>'31.12.2005'!D31-'31.12.2004'!D31</f>
        <v>139556</v>
      </c>
      <c r="E31">
        <f>'31.12.2005'!E31-'31.12.2004'!E31</f>
        <v>89453</v>
      </c>
      <c r="F31">
        <f>'31.12.2005'!F31-'31.12.2004'!F31</f>
        <v>396</v>
      </c>
      <c r="G31">
        <f>'31.12.2005'!G31-'31.12.2004'!G31</f>
        <v>0</v>
      </c>
      <c r="H31">
        <f>'31.12.2005'!H31-'31.12.2004'!H31</f>
        <v>1832</v>
      </c>
      <c r="I31">
        <f>'31.12.2005'!I31-'31.12.2004'!I31</f>
        <v>231</v>
      </c>
      <c r="J31">
        <f>'31.12.2005'!J31-'31.12.2004'!J31</f>
        <v>86994</v>
      </c>
      <c r="K31">
        <f>'31.12.2005'!K31-'31.12.2004'!K31</f>
        <v>21441</v>
      </c>
    </row>
    <row r="32" spans="1:11" x14ac:dyDescent="0.2">
      <c r="A32" s="1" t="s">
        <v>27</v>
      </c>
      <c r="B32">
        <f>'31.12.2005'!B32-'31.12.2004'!B32</f>
        <v>29111</v>
      </c>
      <c r="C32">
        <f>'31.12.2005'!C32-'31.12.2004'!C32</f>
        <v>26603</v>
      </c>
      <c r="D32">
        <f>'31.12.2005'!D32-'31.12.2004'!D32</f>
        <v>60190</v>
      </c>
      <c r="E32">
        <f>'31.12.2005'!E32-'31.12.2004'!E32</f>
        <v>2508</v>
      </c>
      <c r="F32">
        <f>'31.12.2005'!F32-'31.12.2004'!F32</f>
        <v>171</v>
      </c>
      <c r="G32">
        <f>'31.12.2005'!G32-'31.12.2004'!G32</f>
        <v>25</v>
      </c>
      <c r="H32">
        <f>'31.12.2005'!H32-'31.12.2004'!H32</f>
        <v>2303</v>
      </c>
      <c r="I32">
        <f>'31.12.2005'!I32-'31.12.2004'!I32</f>
        <v>3</v>
      </c>
      <c r="J32">
        <f>'31.12.2005'!J32-'31.12.2004'!J32</f>
        <v>6</v>
      </c>
      <c r="K32">
        <f>'31.12.2005'!K32-'31.12.2004'!K32</f>
        <v>17484</v>
      </c>
    </row>
    <row r="33" spans="1:11" x14ac:dyDescent="0.2">
      <c r="A33" s="1" t="s">
        <v>28</v>
      </c>
      <c r="B33">
        <f>'31.12.2005'!B33-'31.12.2004'!B33</f>
        <v>22755</v>
      </c>
      <c r="C33">
        <f>'31.12.2005'!C33-'31.12.2004'!C33</f>
        <v>20622</v>
      </c>
      <c r="D33">
        <f>'31.12.2005'!D33-'31.12.2004'!D33</f>
        <v>27300</v>
      </c>
      <c r="E33">
        <f>'31.12.2005'!E33-'31.12.2004'!E33</f>
        <v>2133</v>
      </c>
      <c r="F33">
        <f>'31.12.2005'!F33-'31.12.2004'!F33</f>
        <v>2154</v>
      </c>
      <c r="G33">
        <f>'31.12.2005'!G33-'31.12.2004'!G33</f>
        <v>110</v>
      </c>
      <c r="H33">
        <f>'31.12.2005'!H33-'31.12.2004'!H33</f>
        <v>2</v>
      </c>
      <c r="I33">
        <f>'31.12.2005'!I33-'31.12.2004'!I33</f>
        <v>1</v>
      </c>
      <c r="J33">
        <f>'31.12.2005'!J33-'31.12.2004'!J33</f>
        <v>-134</v>
      </c>
      <c r="K33">
        <f>'31.12.2005'!K33-'31.12.2004'!K33</f>
        <v>16710</v>
      </c>
    </row>
    <row r="34" spans="1:11" x14ac:dyDescent="0.2">
      <c r="A34" s="1" t="s">
        <v>30</v>
      </c>
      <c r="B34">
        <f>'31.12.2005'!B34-'31.12.2004'!B34</f>
        <v>24678</v>
      </c>
      <c r="C34">
        <f>'31.12.2005'!C34-'31.12.2004'!C34</f>
        <v>24589</v>
      </c>
      <c r="D34">
        <f>'31.12.2005'!D34-'31.12.2004'!D34</f>
        <v>37048</v>
      </c>
      <c r="E34">
        <f>'31.12.2005'!E34-'31.12.2004'!E34</f>
        <v>89</v>
      </c>
      <c r="F34">
        <f>'31.12.2005'!F34-'31.12.2004'!F34</f>
        <v>22</v>
      </c>
      <c r="G34">
        <f>'31.12.2005'!G34-'31.12.2004'!G34</f>
        <v>0</v>
      </c>
      <c r="H34">
        <f>'31.12.2005'!H34-'31.12.2004'!H34</f>
        <v>0</v>
      </c>
      <c r="I34">
        <f>'31.12.2005'!I34-'31.12.2004'!I34</f>
        <v>0</v>
      </c>
      <c r="J34">
        <f>'31.12.2005'!J34-'31.12.2004'!J34</f>
        <v>67</v>
      </c>
      <c r="K34">
        <f>'31.12.2005'!K34-'31.12.2004'!K34</f>
        <v>18790</v>
      </c>
    </row>
    <row r="35" spans="1:11" x14ac:dyDescent="0.2">
      <c r="A35" s="1" t="s">
        <v>31</v>
      </c>
      <c r="B35">
        <f>'31.12.2005'!B35-'31.12.2004'!B35</f>
        <v>14336</v>
      </c>
      <c r="C35">
        <f>'31.12.2005'!C35-'31.12.2004'!C35</f>
        <v>8618</v>
      </c>
      <c r="D35">
        <f>'31.12.2005'!D35-'31.12.2004'!D35</f>
        <v>15564</v>
      </c>
      <c r="E35">
        <f>'31.12.2005'!E35-'31.12.2004'!E35</f>
        <v>5718</v>
      </c>
      <c r="F35">
        <f>'31.12.2005'!F35-'31.12.2004'!F35</f>
        <v>3402</v>
      </c>
      <c r="G35">
        <f>'31.12.2005'!G35-'31.12.2004'!G35</f>
        <v>1852</v>
      </c>
      <c r="H35">
        <f>'31.12.2005'!H35-'31.12.2004'!H35</f>
        <v>367</v>
      </c>
      <c r="I35">
        <f>'31.12.2005'!I35-'31.12.2004'!I35</f>
        <v>95</v>
      </c>
      <c r="J35">
        <f>'31.12.2005'!J35-'31.12.2004'!J35</f>
        <v>2</v>
      </c>
      <c r="K35">
        <f>'31.12.2005'!K35-'31.12.2004'!K35</f>
        <v>6305</v>
      </c>
    </row>
    <row r="36" spans="1:11" x14ac:dyDescent="0.2">
      <c r="A36" s="1" t="s">
        <v>32</v>
      </c>
      <c r="B36">
        <f>'31.12.2005'!B36-'31.12.2004'!B36</f>
        <v>38329</v>
      </c>
      <c r="C36">
        <f>'31.12.2005'!C36-'31.12.2004'!C36</f>
        <v>34475</v>
      </c>
      <c r="D36">
        <f>'31.12.2005'!D36-'31.12.2004'!D36</f>
        <v>44416</v>
      </c>
      <c r="E36">
        <f>'31.12.2005'!E36-'31.12.2004'!E36</f>
        <v>3854</v>
      </c>
      <c r="F36">
        <f>'31.12.2005'!F36-'31.12.2004'!F36</f>
        <v>3928</v>
      </c>
      <c r="G36">
        <f>'31.12.2005'!G36-'31.12.2004'!G36</f>
        <v>29</v>
      </c>
      <c r="H36">
        <f>'31.12.2005'!H36-'31.12.2004'!H36</f>
        <v>84</v>
      </c>
      <c r="I36">
        <f>'31.12.2005'!I36-'31.12.2004'!I36</f>
        <v>4</v>
      </c>
      <c r="J36">
        <f>'31.12.2005'!J36-'31.12.2004'!J36</f>
        <v>-191</v>
      </c>
      <c r="K36">
        <f>'31.12.2005'!K36-'31.12.2004'!K36</f>
        <v>29549</v>
      </c>
    </row>
    <row r="37" spans="1:11" x14ac:dyDescent="0.2">
      <c r="B37" s="7">
        <f t="shared" ref="B37:K37" si="4">SUM(B28:B36)</f>
        <v>908945</v>
      </c>
      <c r="C37" s="7">
        <f t="shared" si="4"/>
        <v>821256</v>
      </c>
      <c r="D37" s="7">
        <f t="shared" si="4"/>
        <v>1089512</v>
      </c>
      <c r="E37" s="7">
        <f t="shared" si="4"/>
        <v>87689</v>
      </c>
      <c r="F37" s="7">
        <f t="shared" si="4"/>
        <v>10080</v>
      </c>
      <c r="G37" s="7">
        <f t="shared" si="4"/>
        <v>2018</v>
      </c>
      <c r="H37" s="7">
        <f t="shared" si="4"/>
        <v>4588</v>
      </c>
      <c r="I37" s="7">
        <f t="shared" si="4"/>
        <v>334</v>
      </c>
      <c r="J37" s="7">
        <f t="shared" si="4"/>
        <v>70669</v>
      </c>
      <c r="K37" s="7">
        <f t="shared" si="4"/>
        <v>719519</v>
      </c>
    </row>
    <row r="38" spans="1:11" ht="6.75" customHeight="1" thickBot="1" x14ac:dyDescent="0.25"/>
    <row r="39" spans="1:11" ht="13.5" thickTop="1" x14ac:dyDescent="0.2">
      <c r="A39" s="1" t="s">
        <v>36</v>
      </c>
      <c r="B39" s="6">
        <f t="shared" ref="B39:K39" si="5">SUM(B7,B13,B19,B25,B37)</f>
        <v>2358170</v>
      </c>
      <c r="C39" s="6">
        <f t="shared" si="5"/>
        <v>1544556</v>
      </c>
      <c r="D39" s="6">
        <f t="shared" si="5"/>
        <v>3627633</v>
      </c>
      <c r="E39" s="6">
        <f t="shared" si="5"/>
        <v>813614</v>
      </c>
      <c r="F39" s="6">
        <f t="shared" si="5"/>
        <v>34370</v>
      </c>
      <c r="G39" s="6">
        <f t="shared" si="5"/>
        <v>52736</v>
      </c>
      <c r="H39" s="6">
        <f t="shared" si="5"/>
        <v>674497</v>
      </c>
      <c r="I39" s="6">
        <f t="shared" si="5"/>
        <v>510</v>
      </c>
      <c r="J39" s="6">
        <f t="shared" si="5"/>
        <v>51501</v>
      </c>
      <c r="K39" s="6">
        <f t="shared" si="5"/>
        <v>996212</v>
      </c>
    </row>
    <row r="40" spans="1:11" ht="6" customHeight="1" x14ac:dyDescent="0.2"/>
    <row r="41" spans="1:11" x14ac:dyDescent="0.2">
      <c r="A41" s="1" t="s">
        <v>39</v>
      </c>
      <c r="B41">
        <f>'31.12.2005'!B41-'31.12.2004'!B41</f>
        <v>2285758</v>
      </c>
      <c r="C41">
        <f>'31.12.2005'!C41-'31.12.2004'!C41</f>
        <v>1464303</v>
      </c>
      <c r="D41">
        <f>'31.12.2005'!D41-'31.12.2004'!D41</f>
        <v>3394274</v>
      </c>
      <c r="E41">
        <f>'31.12.2005'!E41-'31.12.2004'!E41</f>
        <v>821455</v>
      </c>
      <c r="F41">
        <f>'31.12.2005'!F41-'31.12.2004'!F41</f>
        <v>35458</v>
      </c>
      <c r="G41">
        <f>'31.12.2005'!G41-'31.12.2004'!G41</f>
        <v>52730</v>
      </c>
      <c r="H41">
        <f>'31.12.2005'!H41-'31.12.2004'!H41</f>
        <v>674352</v>
      </c>
      <c r="I41">
        <f>'31.12.2005'!I41-'31.12.2004'!I41</f>
        <v>510</v>
      </c>
      <c r="J41">
        <f>'31.12.2005'!J41-'31.12.2004'!J41</f>
        <v>58405</v>
      </c>
      <c r="K41">
        <f>'31.12.2005'!K41-'31.12.2004'!K41</f>
        <v>956168</v>
      </c>
    </row>
  </sheetData>
  <phoneticPr fontId="0" type="noConversion"/>
  <printOptions horizontalCentered="1"/>
  <pageMargins left="0.55000000000000004" right="0.78740157480314965" top="0.54" bottom="0.51" header="0.25" footer="0.51181102362204722"/>
  <pageSetup paperSize="9" orientation="landscape" r:id="rId1"/>
  <headerFooter alignWithMargins="0">
    <oddHeader>&amp;L&amp;"Arial,Fett"&amp;12GBV&amp;C&amp;"Arial,Fett"&amp;12Datenbankstatistik: Veränderung 31.12.2004 bis 31.12.2005&amp;R&amp;"Arial,Fett"&amp;12Stand 31. Dezember 2005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D39" sqref="D39"/>
    </sheetView>
  </sheetViews>
  <sheetFormatPr baseColWidth="10" defaultRowHeight="12.75" x14ac:dyDescent="0.2"/>
  <cols>
    <col min="1" max="1" width="17.28515625" customWidth="1"/>
  </cols>
  <sheetData>
    <row r="1" spans="1:11" s="2" customFormat="1" ht="26.25" customHeight="1" x14ac:dyDescent="0.2">
      <c r="A1" s="4"/>
      <c r="B1" s="5" t="s">
        <v>16</v>
      </c>
      <c r="C1" s="5" t="s">
        <v>17</v>
      </c>
      <c r="D1" s="5" t="s">
        <v>18</v>
      </c>
      <c r="E1" s="5" t="s">
        <v>19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20</v>
      </c>
      <c r="K1" s="2" t="s">
        <v>38</v>
      </c>
    </row>
    <row r="2" spans="1:11" s="2" customFormat="1" x14ac:dyDescent="0.2">
      <c r="A2" s="3" t="s">
        <v>11</v>
      </c>
    </row>
    <row r="3" spans="1:11" x14ac:dyDescent="0.2">
      <c r="A3" s="1" t="s">
        <v>5</v>
      </c>
      <c r="B3">
        <v>20842859</v>
      </c>
      <c r="C3">
        <v>15482040</v>
      </c>
      <c r="D3">
        <v>31981068</v>
      </c>
      <c r="E3">
        <v>5360819</v>
      </c>
      <c r="F3">
        <v>1548973</v>
      </c>
      <c r="G3">
        <v>760995</v>
      </c>
      <c r="H3">
        <v>2860433</v>
      </c>
      <c r="I3">
        <v>0</v>
      </c>
      <c r="J3">
        <v>190418</v>
      </c>
      <c r="K3">
        <v>10803743</v>
      </c>
    </row>
    <row r="4" spans="1:11" x14ac:dyDescent="0.2">
      <c r="A4" s="1" t="s">
        <v>33</v>
      </c>
      <c r="B4">
        <v>407353</v>
      </c>
      <c r="C4">
        <v>405590</v>
      </c>
      <c r="D4">
        <v>1576715</v>
      </c>
      <c r="E4">
        <v>1763</v>
      </c>
      <c r="F4">
        <v>366</v>
      </c>
      <c r="G4">
        <v>70</v>
      </c>
      <c r="H4">
        <v>52</v>
      </c>
      <c r="I4">
        <v>0</v>
      </c>
      <c r="J4">
        <v>1275</v>
      </c>
      <c r="K4">
        <v>182028</v>
      </c>
    </row>
    <row r="5" spans="1:11" x14ac:dyDescent="0.2">
      <c r="A5" s="1" t="s">
        <v>6</v>
      </c>
      <c r="B5">
        <v>2722229</v>
      </c>
      <c r="C5">
        <v>2348860</v>
      </c>
      <c r="D5">
        <v>4721681</v>
      </c>
      <c r="E5">
        <v>373369</v>
      </c>
      <c r="F5">
        <v>312830</v>
      </c>
      <c r="G5">
        <v>54</v>
      </c>
      <c r="H5">
        <v>68</v>
      </c>
      <c r="I5">
        <v>0</v>
      </c>
      <c r="J5">
        <v>60417</v>
      </c>
      <c r="K5">
        <v>1596221</v>
      </c>
    </row>
    <row r="6" spans="1:11" x14ac:dyDescent="0.2">
      <c r="A6" s="1" t="s">
        <v>7</v>
      </c>
      <c r="B6">
        <v>10207</v>
      </c>
      <c r="C6">
        <v>10129</v>
      </c>
      <c r="D6">
        <v>11205</v>
      </c>
      <c r="E6">
        <v>78</v>
      </c>
      <c r="F6">
        <v>7</v>
      </c>
      <c r="G6">
        <v>0</v>
      </c>
      <c r="H6">
        <v>5</v>
      </c>
      <c r="I6">
        <v>0</v>
      </c>
      <c r="J6">
        <v>66</v>
      </c>
      <c r="K6">
        <v>9567</v>
      </c>
    </row>
    <row r="7" spans="1:11" x14ac:dyDescent="0.2">
      <c r="A7" s="1"/>
      <c r="B7" s="7">
        <f t="shared" ref="B7:K7" si="0">SUM(B3:B6)</f>
        <v>23982648</v>
      </c>
      <c r="C7" s="7">
        <f t="shared" si="0"/>
        <v>18246619</v>
      </c>
      <c r="D7" s="7">
        <f t="shared" si="0"/>
        <v>38290669</v>
      </c>
      <c r="E7" s="7">
        <f t="shared" si="0"/>
        <v>5736029</v>
      </c>
      <c r="F7" s="7">
        <f t="shared" si="0"/>
        <v>1862176</v>
      </c>
      <c r="G7" s="7">
        <f t="shared" si="0"/>
        <v>761119</v>
      </c>
      <c r="H7" s="7">
        <f t="shared" si="0"/>
        <v>2860558</v>
      </c>
      <c r="I7" s="7">
        <f t="shared" si="0"/>
        <v>0</v>
      </c>
      <c r="J7" s="7">
        <f t="shared" si="0"/>
        <v>252176</v>
      </c>
      <c r="K7" s="7">
        <f t="shared" si="0"/>
        <v>12591559</v>
      </c>
    </row>
    <row r="8" spans="1:11" x14ac:dyDescent="0.2">
      <c r="A8" s="1"/>
    </row>
    <row r="9" spans="1:11" x14ac:dyDescent="0.2">
      <c r="A9" s="1" t="s">
        <v>12</v>
      </c>
    </row>
    <row r="10" spans="1:11" x14ac:dyDescent="0.2">
      <c r="A10" t="s">
        <v>8</v>
      </c>
      <c r="B10">
        <v>942988</v>
      </c>
      <c r="C10">
        <v>855561</v>
      </c>
      <c r="D10">
        <v>1993840</v>
      </c>
      <c r="E10">
        <v>87427</v>
      </c>
      <c r="F10">
        <v>67272</v>
      </c>
      <c r="G10">
        <v>117</v>
      </c>
      <c r="H10">
        <v>375</v>
      </c>
      <c r="I10">
        <v>3</v>
      </c>
      <c r="J10">
        <v>19660</v>
      </c>
      <c r="K10">
        <v>550054</v>
      </c>
    </row>
    <row r="11" spans="1:11" x14ac:dyDescent="0.2">
      <c r="A11" s="1" t="s">
        <v>9</v>
      </c>
      <c r="B11">
        <v>5</v>
      </c>
      <c r="C11">
        <v>4</v>
      </c>
      <c r="D11">
        <v>4</v>
      </c>
      <c r="E11">
        <v>1</v>
      </c>
      <c r="F11">
        <v>0</v>
      </c>
      <c r="G11">
        <v>0</v>
      </c>
      <c r="H11">
        <v>0</v>
      </c>
      <c r="I11">
        <v>0</v>
      </c>
      <c r="J11">
        <v>1</v>
      </c>
      <c r="K11">
        <v>4</v>
      </c>
    </row>
    <row r="12" spans="1:11" x14ac:dyDescent="0.2">
      <c r="A12" s="1" t="s">
        <v>10</v>
      </c>
      <c r="B12">
        <v>402967</v>
      </c>
      <c r="C12">
        <v>374181</v>
      </c>
      <c r="D12">
        <v>669028</v>
      </c>
      <c r="E12">
        <v>28786</v>
      </c>
      <c r="F12">
        <v>3</v>
      </c>
      <c r="G12">
        <v>0</v>
      </c>
      <c r="H12">
        <v>0</v>
      </c>
      <c r="I12">
        <v>0</v>
      </c>
      <c r="J12">
        <v>28783</v>
      </c>
      <c r="K12">
        <v>249071</v>
      </c>
    </row>
    <row r="13" spans="1:11" x14ac:dyDescent="0.2">
      <c r="A13" s="1"/>
      <c r="B13" s="7">
        <f t="shared" ref="B13:K13" si="1">SUM(B10:B12)</f>
        <v>1345960</v>
      </c>
      <c r="C13" s="7">
        <f t="shared" si="1"/>
        <v>1229746</v>
      </c>
      <c r="D13" s="7">
        <f t="shared" si="1"/>
        <v>2662872</v>
      </c>
      <c r="E13" s="7">
        <f t="shared" si="1"/>
        <v>116214</v>
      </c>
      <c r="F13" s="7">
        <f t="shared" si="1"/>
        <v>67275</v>
      </c>
      <c r="G13" s="7">
        <f t="shared" si="1"/>
        <v>117</v>
      </c>
      <c r="H13" s="7">
        <f t="shared" si="1"/>
        <v>375</v>
      </c>
      <c r="I13" s="7">
        <f t="shared" si="1"/>
        <v>3</v>
      </c>
      <c r="J13" s="7">
        <f t="shared" si="1"/>
        <v>48444</v>
      </c>
      <c r="K13" s="7">
        <f t="shared" si="1"/>
        <v>799129</v>
      </c>
    </row>
    <row r="14" spans="1:11" x14ac:dyDescent="0.2">
      <c r="A14" s="1"/>
    </row>
    <row r="15" spans="1:11" x14ac:dyDescent="0.2">
      <c r="A15" s="1" t="s">
        <v>13</v>
      </c>
    </row>
    <row r="16" spans="1:11" x14ac:dyDescent="0.2">
      <c r="A16" s="1" t="s">
        <v>25</v>
      </c>
      <c r="B16">
        <v>89131</v>
      </c>
      <c r="C16">
        <v>76960</v>
      </c>
      <c r="D16">
        <v>78889</v>
      </c>
      <c r="E16">
        <v>12171</v>
      </c>
      <c r="F16">
        <v>1</v>
      </c>
      <c r="G16">
        <v>3</v>
      </c>
      <c r="H16">
        <v>1</v>
      </c>
      <c r="I16">
        <v>0</v>
      </c>
      <c r="J16">
        <v>12166</v>
      </c>
      <c r="K16">
        <v>75443</v>
      </c>
    </row>
    <row r="17" spans="1:12" x14ac:dyDescent="0.2">
      <c r="A17" s="1" t="s">
        <v>26</v>
      </c>
      <c r="B17">
        <v>483900</v>
      </c>
      <c r="C17">
        <v>463903</v>
      </c>
      <c r="D17">
        <v>757468</v>
      </c>
      <c r="E17">
        <v>19997</v>
      </c>
      <c r="F17">
        <v>4</v>
      </c>
      <c r="G17">
        <v>1</v>
      </c>
      <c r="H17">
        <v>2</v>
      </c>
      <c r="I17">
        <v>0</v>
      </c>
      <c r="J17">
        <v>19990</v>
      </c>
      <c r="K17">
        <v>404908</v>
      </c>
    </row>
    <row r="18" spans="1:12" x14ac:dyDescent="0.2">
      <c r="A18" t="s">
        <v>24</v>
      </c>
      <c r="B18">
        <v>218</v>
      </c>
      <c r="C18">
        <v>212</v>
      </c>
      <c r="D18">
        <v>1628</v>
      </c>
      <c r="E18">
        <v>6</v>
      </c>
      <c r="F18">
        <v>0</v>
      </c>
      <c r="G18">
        <v>0</v>
      </c>
      <c r="H18">
        <v>0</v>
      </c>
      <c r="I18">
        <v>0</v>
      </c>
      <c r="J18">
        <v>6</v>
      </c>
      <c r="K18">
        <v>157</v>
      </c>
    </row>
    <row r="19" spans="1:12" x14ac:dyDescent="0.2">
      <c r="A19" s="1"/>
      <c r="B19" s="7">
        <f>SUM(B16:B18)</f>
        <v>573249</v>
      </c>
      <c r="C19" s="7">
        <f t="shared" ref="C19:K19" si="2">SUM(C16:C18)</f>
        <v>541075</v>
      </c>
      <c r="D19" s="7">
        <f t="shared" si="2"/>
        <v>837985</v>
      </c>
      <c r="E19" s="7">
        <f t="shared" si="2"/>
        <v>32174</v>
      </c>
      <c r="F19" s="7">
        <f t="shared" si="2"/>
        <v>5</v>
      </c>
      <c r="G19" s="7">
        <f t="shared" si="2"/>
        <v>4</v>
      </c>
      <c r="H19" s="7">
        <f t="shared" si="2"/>
        <v>3</v>
      </c>
      <c r="I19" s="7">
        <f t="shared" si="2"/>
        <v>0</v>
      </c>
      <c r="J19" s="7">
        <f t="shared" si="2"/>
        <v>32162</v>
      </c>
      <c r="K19" s="7">
        <f t="shared" si="2"/>
        <v>480508</v>
      </c>
    </row>
    <row r="20" spans="1:12" ht="4.5" customHeight="1" x14ac:dyDescent="0.2">
      <c r="A20" s="1"/>
    </row>
    <row r="21" spans="1:12" x14ac:dyDescent="0.2">
      <c r="A21" s="1" t="s">
        <v>14</v>
      </c>
    </row>
    <row r="22" spans="1:12" x14ac:dyDescent="0.2">
      <c r="A22" s="1" t="s">
        <v>25</v>
      </c>
      <c r="B22">
        <v>1002582</v>
      </c>
      <c r="C22">
        <v>907468</v>
      </c>
      <c r="D22">
        <v>3828458</v>
      </c>
      <c r="E22">
        <v>95114</v>
      </c>
      <c r="F22">
        <v>0</v>
      </c>
      <c r="G22">
        <v>0</v>
      </c>
      <c r="H22">
        <v>0</v>
      </c>
      <c r="I22">
        <v>95114</v>
      </c>
      <c r="J22">
        <v>0</v>
      </c>
      <c r="K22">
        <v>436732</v>
      </c>
    </row>
    <row r="23" spans="1:12" ht="12" customHeight="1" x14ac:dyDescent="0.2">
      <c r="A23" s="1" t="s">
        <v>26</v>
      </c>
      <c r="B23">
        <v>115961</v>
      </c>
      <c r="C23">
        <v>103254</v>
      </c>
      <c r="D23">
        <v>627539</v>
      </c>
      <c r="E23">
        <v>12707</v>
      </c>
      <c r="F23">
        <v>0</v>
      </c>
      <c r="G23">
        <v>0</v>
      </c>
      <c r="H23">
        <v>0</v>
      </c>
      <c r="I23">
        <v>12707</v>
      </c>
      <c r="J23">
        <v>0</v>
      </c>
      <c r="K23">
        <v>36175</v>
      </c>
    </row>
    <row r="24" spans="1:12" x14ac:dyDescent="0.2">
      <c r="A24" t="s">
        <v>24</v>
      </c>
      <c r="B24">
        <v>34464</v>
      </c>
      <c r="C24">
        <v>24304</v>
      </c>
      <c r="D24">
        <v>143432</v>
      </c>
      <c r="E24">
        <v>10160</v>
      </c>
      <c r="F24">
        <v>0</v>
      </c>
      <c r="G24">
        <v>0</v>
      </c>
      <c r="H24">
        <v>0</v>
      </c>
      <c r="I24">
        <v>10160</v>
      </c>
      <c r="J24">
        <v>0</v>
      </c>
      <c r="K24">
        <v>4348</v>
      </c>
    </row>
    <row r="25" spans="1:12" x14ac:dyDescent="0.2">
      <c r="A25" s="1"/>
      <c r="B25" s="7">
        <f>SUM(B22:B24)</f>
        <v>1153007</v>
      </c>
      <c r="C25" s="7">
        <f t="shared" ref="C25:K25" si="3">SUM(C22:C24)</f>
        <v>1035026</v>
      </c>
      <c r="D25" s="7">
        <f t="shared" si="3"/>
        <v>4599429</v>
      </c>
      <c r="E25" s="7">
        <f t="shared" si="3"/>
        <v>117981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117981</v>
      </c>
      <c r="J25" s="7">
        <f t="shared" si="3"/>
        <v>0</v>
      </c>
      <c r="K25" s="7">
        <f t="shared" si="3"/>
        <v>477255</v>
      </c>
    </row>
    <row r="26" spans="1:12" ht="4.5" customHeight="1" x14ac:dyDescent="0.2">
      <c r="A26" s="1"/>
    </row>
    <row r="27" spans="1:12" x14ac:dyDescent="0.2">
      <c r="A27" s="1" t="s">
        <v>15</v>
      </c>
    </row>
    <row r="28" spans="1:12" x14ac:dyDescent="0.2">
      <c r="A28" s="1" t="s">
        <v>34</v>
      </c>
      <c r="B28">
        <v>500676</v>
      </c>
      <c r="C28">
        <v>499230</v>
      </c>
      <c r="D28">
        <v>597851</v>
      </c>
      <c r="E28">
        <v>1446</v>
      </c>
      <c r="F28">
        <v>13</v>
      </c>
      <c r="G28">
        <v>11</v>
      </c>
      <c r="H28">
        <v>0</v>
      </c>
      <c r="I28">
        <v>1</v>
      </c>
      <c r="J28">
        <v>1421</v>
      </c>
      <c r="K28">
        <v>441167</v>
      </c>
      <c r="L28" s="10"/>
    </row>
    <row r="29" spans="1:12" x14ac:dyDescent="0.2">
      <c r="A29" s="1" t="s">
        <v>35</v>
      </c>
      <c r="B29">
        <v>1036066</v>
      </c>
      <c r="C29">
        <v>964954</v>
      </c>
      <c r="D29">
        <v>972399</v>
      </c>
      <c r="E29">
        <v>71112</v>
      </c>
      <c r="F29">
        <v>68215</v>
      </c>
      <c r="G29">
        <v>0</v>
      </c>
      <c r="H29">
        <v>0</v>
      </c>
      <c r="I29">
        <v>2</v>
      </c>
      <c r="J29">
        <v>2895</v>
      </c>
      <c r="K29">
        <v>958182</v>
      </c>
    </row>
    <row r="30" spans="1:12" x14ac:dyDescent="0.2">
      <c r="A30" s="1" t="s">
        <v>22</v>
      </c>
      <c r="B30">
        <v>1907746</v>
      </c>
      <c r="C30">
        <v>1889897</v>
      </c>
      <c r="D30">
        <v>1948689</v>
      </c>
      <c r="E30">
        <v>17849</v>
      </c>
      <c r="F30">
        <v>0</v>
      </c>
      <c r="G30">
        <v>0</v>
      </c>
      <c r="H30">
        <v>0</v>
      </c>
      <c r="I30">
        <v>0</v>
      </c>
      <c r="J30">
        <v>17849</v>
      </c>
      <c r="K30">
        <v>1835232</v>
      </c>
    </row>
    <row r="31" spans="1:12" x14ac:dyDescent="0.2">
      <c r="A31" s="1" t="s">
        <v>23</v>
      </c>
      <c r="B31">
        <v>97666</v>
      </c>
      <c r="C31">
        <v>86813</v>
      </c>
      <c r="D31">
        <v>188770</v>
      </c>
      <c r="E31">
        <v>10853</v>
      </c>
      <c r="F31">
        <v>726</v>
      </c>
      <c r="G31">
        <v>0</v>
      </c>
      <c r="H31">
        <v>5669</v>
      </c>
      <c r="I31">
        <v>0</v>
      </c>
      <c r="J31">
        <v>4458</v>
      </c>
      <c r="K31">
        <v>58511</v>
      </c>
    </row>
    <row r="32" spans="1:12" x14ac:dyDescent="0.2">
      <c r="A32" s="1" t="s">
        <v>27</v>
      </c>
      <c r="B32">
        <v>586598</v>
      </c>
      <c r="C32">
        <v>568212</v>
      </c>
      <c r="D32">
        <v>1167288</v>
      </c>
      <c r="E32">
        <v>18386</v>
      </c>
      <c r="F32">
        <v>7780</v>
      </c>
      <c r="G32">
        <v>34</v>
      </c>
      <c r="H32">
        <v>8235</v>
      </c>
      <c r="I32">
        <v>17</v>
      </c>
      <c r="J32">
        <v>2320</v>
      </c>
      <c r="K32">
        <v>387327</v>
      </c>
    </row>
    <row r="33" spans="1:11" x14ac:dyDescent="0.2">
      <c r="A33" s="1" t="s">
        <v>28</v>
      </c>
      <c r="B33">
        <v>230999</v>
      </c>
      <c r="C33">
        <v>222534</v>
      </c>
      <c r="D33">
        <v>282111</v>
      </c>
      <c r="E33">
        <v>8465</v>
      </c>
      <c r="F33">
        <v>8008</v>
      </c>
      <c r="G33">
        <v>42</v>
      </c>
      <c r="H33">
        <v>4</v>
      </c>
      <c r="I33">
        <v>0</v>
      </c>
      <c r="J33">
        <v>411</v>
      </c>
      <c r="K33">
        <v>183738</v>
      </c>
    </row>
    <row r="34" spans="1:11" x14ac:dyDescent="0.2">
      <c r="A34" s="1" t="s">
        <v>30</v>
      </c>
      <c r="B34">
        <v>146245</v>
      </c>
      <c r="C34">
        <v>123187</v>
      </c>
      <c r="D34">
        <v>175498</v>
      </c>
      <c r="E34">
        <v>23058</v>
      </c>
      <c r="F34">
        <v>22618</v>
      </c>
      <c r="G34">
        <v>1</v>
      </c>
      <c r="H34">
        <v>0</v>
      </c>
      <c r="I34">
        <v>0</v>
      </c>
      <c r="J34">
        <v>439</v>
      </c>
      <c r="K34">
        <v>96406</v>
      </c>
    </row>
    <row r="35" spans="1:11" x14ac:dyDescent="0.2">
      <c r="A35" s="1" t="s">
        <v>31</v>
      </c>
      <c r="B35">
        <v>62605</v>
      </c>
      <c r="C35">
        <v>51592</v>
      </c>
      <c r="D35">
        <v>118768</v>
      </c>
      <c r="E35">
        <v>11013</v>
      </c>
      <c r="F35">
        <v>7557</v>
      </c>
      <c r="G35">
        <v>1454</v>
      </c>
      <c r="H35">
        <v>710</v>
      </c>
      <c r="I35">
        <v>622</v>
      </c>
      <c r="J35">
        <v>670</v>
      </c>
      <c r="K35">
        <v>32365</v>
      </c>
    </row>
    <row r="36" spans="1:11" x14ac:dyDescent="0.2">
      <c r="A36" s="1" t="s">
        <v>32</v>
      </c>
      <c r="B36">
        <v>204895</v>
      </c>
      <c r="C36">
        <v>140898</v>
      </c>
      <c r="D36">
        <v>182644</v>
      </c>
      <c r="E36">
        <v>63997</v>
      </c>
      <c r="F36">
        <v>62816</v>
      </c>
      <c r="G36">
        <v>40</v>
      </c>
      <c r="H36">
        <v>183</v>
      </c>
      <c r="I36">
        <v>32</v>
      </c>
      <c r="J36">
        <v>926</v>
      </c>
      <c r="K36">
        <v>118760</v>
      </c>
    </row>
    <row r="37" spans="1:11" x14ac:dyDescent="0.2">
      <c r="B37" s="7">
        <f t="shared" ref="B37:K37" si="4">SUM(B28:B36)</f>
        <v>4773496</v>
      </c>
      <c r="C37" s="7">
        <f t="shared" si="4"/>
        <v>4547317</v>
      </c>
      <c r="D37" s="7">
        <f t="shared" si="4"/>
        <v>5634018</v>
      </c>
      <c r="E37" s="7">
        <f t="shared" si="4"/>
        <v>226179</v>
      </c>
      <c r="F37" s="7">
        <f t="shared" si="4"/>
        <v>177733</v>
      </c>
      <c r="G37" s="7">
        <f t="shared" si="4"/>
        <v>1582</v>
      </c>
      <c r="H37" s="7">
        <f t="shared" si="4"/>
        <v>14801</v>
      </c>
      <c r="I37" s="7">
        <f t="shared" si="4"/>
        <v>674</v>
      </c>
      <c r="J37" s="7">
        <f t="shared" si="4"/>
        <v>31389</v>
      </c>
      <c r="K37" s="7">
        <f t="shared" si="4"/>
        <v>4111688</v>
      </c>
    </row>
    <row r="38" spans="1:11" ht="13.5" thickBot="1" x14ac:dyDescent="0.25"/>
    <row r="39" spans="1:11" ht="13.5" thickTop="1" x14ac:dyDescent="0.2">
      <c r="A39" s="1" t="s">
        <v>36</v>
      </c>
      <c r="B39" s="6">
        <f t="shared" ref="B39:K39" si="5">SUM(B7,B13,B19,B25,B37)</f>
        <v>31828360</v>
      </c>
      <c r="C39" s="6">
        <f t="shared" si="5"/>
        <v>25599783</v>
      </c>
      <c r="D39" s="6">
        <f t="shared" si="5"/>
        <v>52024973</v>
      </c>
      <c r="E39" s="6">
        <f t="shared" si="5"/>
        <v>6228577</v>
      </c>
      <c r="F39" s="6">
        <f t="shared" si="5"/>
        <v>2107189</v>
      </c>
      <c r="G39" s="6">
        <f t="shared" si="5"/>
        <v>762822</v>
      </c>
      <c r="H39" s="6">
        <f t="shared" si="5"/>
        <v>2875737</v>
      </c>
      <c r="I39" s="6">
        <f t="shared" si="5"/>
        <v>118658</v>
      </c>
      <c r="J39" s="6">
        <f t="shared" si="5"/>
        <v>364171</v>
      </c>
      <c r="K39" s="6">
        <f t="shared" si="5"/>
        <v>18460139</v>
      </c>
    </row>
    <row r="40" spans="1:11" ht="4.5" customHeight="1" x14ac:dyDescent="0.2"/>
    <row r="41" spans="1:11" x14ac:dyDescent="0.2">
      <c r="A41" t="s">
        <v>37</v>
      </c>
      <c r="B41">
        <f t="shared" ref="B41:K41" si="6">SUM(B7,B19,B25,B37)</f>
        <v>30482400</v>
      </c>
      <c r="C41">
        <f t="shared" si="6"/>
        <v>24370037</v>
      </c>
      <c r="D41">
        <f t="shared" si="6"/>
        <v>49362101</v>
      </c>
      <c r="E41">
        <f t="shared" si="6"/>
        <v>6112363</v>
      </c>
      <c r="F41">
        <f t="shared" si="6"/>
        <v>2039914</v>
      </c>
      <c r="G41">
        <f t="shared" si="6"/>
        <v>762705</v>
      </c>
      <c r="H41">
        <f t="shared" si="6"/>
        <v>2875362</v>
      </c>
      <c r="I41">
        <f t="shared" si="6"/>
        <v>118655</v>
      </c>
      <c r="J41">
        <f t="shared" si="6"/>
        <v>315727</v>
      </c>
      <c r="K41">
        <f t="shared" si="6"/>
        <v>17661010</v>
      </c>
    </row>
  </sheetData>
  <phoneticPr fontId="0" type="noConversion"/>
  <printOptions horizontalCentered="1"/>
  <pageMargins left="0.78740157480314965" right="0.78740157480314965" top="0.59" bottom="0.51" header="0.28000000000000003" footer="0.51181102362204722"/>
  <pageSetup paperSize="9" orientation="landscape" horizontalDpi="300" verticalDpi="300" r:id="rId1"/>
  <headerFooter alignWithMargins="0">
    <oddHeader>&amp;L&amp;"Arial,Fett"&amp;12GBV&amp;C&amp;"Arial,Fett"&amp;12Datenbankstatistik&amp;R&amp;"Arial,Fett"&amp;12Stand 31. Dezember  2004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B39" sqref="B39"/>
    </sheetView>
  </sheetViews>
  <sheetFormatPr baseColWidth="10" defaultRowHeight="12.75" x14ac:dyDescent="0.2"/>
  <cols>
    <col min="1" max="1" width="15.7109375" customWidth="1"/>
  </cols>
  <sheetData>
    <row r="1" spans="1:11" s="2" customFormat="1" ht="38.25" x14ac:dyDescent="0.2">
      <c r="A1" s="4"/>
      <c r="B1" s="5" t="s">
        <v>16</v>
      </c>
      <c r="C1" s="5" t="s">
        <v>17</v>
      </c>
      <c r="D1" s="5" t="s">
        <v>18</v>
      </c>
      <c r="E1" s="5" t="s">
        <v>19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20</v>
      </c>
      <c r="K1" s="5" t="s">
        <v>38</v>
      </c>
    </row>
    <row r="2" spans="1:11" s="2" customFormat="1" x14ac:dyDescent="0.2">
      <c r="A2" s="3" t="s">
        <v>11</v>
      </c>
    </row>
    <row r="3" spans="1:11" x14ac:dyDescent="0.2">
      <c r="A3" s="1" t="s">
        <v>5</v>
      </c>
      <c r="B3">
        <f>'31.12.2004'!B3-'31.12.2003'!B3</f>
        <v>1415734</v>
      </c>
      <c r="C3">
        <f>'31.12.2004'!C3-'31.12.2003'!C3</f>
        <v>1132240</v>
      </c>
      <c r="D3">
        <f>'31.12.2004'!D3-'31.12.2003'!D3</f>
        <v>2517969</v>
      </c>
      <c r="E3">
        <f>'31.12.2004'!E3-'31.12.2003'!E3</f>
        <v>283494</v>
      </c>
      <c r="F3">
        <f>'31.12.2004'!F3-'31.12.2003'!F3</f>
        <v>41669</v>
      </c>
      <c r="G3">
        <f>'31.12.2004'!G3-'31.12.2003'!G3</f>
        <v>34826</v>
      </c>
      <c r="H3">
        <f>'31.12.2004'!H3-'31.12.2003'!H3</f>
        <v>170670</v>
      </c>
      <c r="I3">
        <f>'31.12.2004'!I3-'31.12.2003'!I3</f>
        <v>0</v>
      </c>
      <c r="J3">
        <f>'31.12.2004'!J3-'31.12.2003'!J3</f>
        <v>36329</v>
      </c>
      <c r="K3">
        <f>'31.12.2004'!K3-'31.12.2003'!K3</f>
        <v>760840</v>
      </c>
    </row>
    <row r="4" spans="1:11" x14ac:dyDescent="0.2">
      <c r="A4" s="1" t="s">
        <v>33</v>
      </c>
      <c r="B4">
        <f>'31.12.2004'!B4-'31.12.2003'!B4</f>
        <v>56685</v>
      </c>
      <c r="C4">
        <f>'31.12.2004'!C4-'31.12.2003'!C4</f>
        <v>56567</v>
      </c>
      <c r="D4">
        <f>'31.12.2004'!D4-'31.12.2003'!D4</f>
        <v>204156</v>
      </c>
      <c r="E4">
        <f>'31.12.2004'!E4-'31.12.2003'!E4</f>
        <v>118</v>
      </c>
      <c r="F4">
        <f>'31.12.2004'!F4-'31.12.2003'!F4</f>
        <v>23</v>
      </c>
      <c r="G4">
        <f>'31.12.2004'!G4-'31.12.2003'!G4</f>
        <v>2</v>
      </c>
      <c r="H4">
        <f>'31.12.2004'!H4-'31.12.2003'!H4</f>
        <v>9</v>
      </c>
      <c r="I4">
        <f>'31.12.2004'!I4-'31.12.2003'!I4</f>
        <v>0</v>
      </c>
      <c r="J4">
        <f>'31.12.2004'!J4-'31.12.2003'!J4</f>
        <v>84</v>
      </c>
      <c r="K4">
        <f>'31.12.2004'!K4-'31.12.2003'!K4</f>
        <v>30234</v>
      </c>
    </row>
    <row r="5" spans="1:11" x14ac:dyDescent="0.2">
      <c r="A5" s="1" t="s">
        <v>6</v>
      </c>
      <c r="B5">
        <f>'31.12.2004'!B5-'31.12.2003'!B5</f>
        <v>80233</v>
      </c>
      <c r="C5">
        <f>'31.12.2004'!C5-'31.12.2003'!C5</f>
        <v>84195</v>
      </c>
      <c r="D5">
        <f>'31.12.2004'!D5-'31.12.2003'!D5</f>
        <v>315206</v>
      </c>
      <c r="E5">
        <f>'31.12.2004'!E5-'31.12.2003'!E5</f>
        <v>-3962</v>
      </c>
      <c r="F5">
        <f>'31.12.2004'!F5-'31.12.2003'!F5</f>
        <v>-3543</v>
      </c>
      <c r="G5">
        <f>'31.12.2004'!G5-'31.12.2003'!G5</f>
        <v>-3</v>
      </c>
      <c r="H5">
        <f>'31.12.2004'!H5-'31.12.2003'!H5</f>
        <v>5</v>
      </c>
      <c r="I5">
        <f>'31.12.2004'!I5-'31.12.2003'!I5</f>
        <v>0</v>
      </c>
      <c r="J5">
        <f>'31.12.2004'!J5-'31.12.2003'!J5</f>
        <v>-421</v>
      </c>
      <c r="K5">
        <f>'31.12.2004'!K5-'31.12.2003'!K5</f>
        <v>39660</v>
      </c>
    </row>
    <row r="6" spans="1:11" x14ac:dyDescent="0.2">
      <c r="A6" s="1" t="s">
        <v>7</v>
      </c>
      <c r="B6">
        <f>'31.12.2004'!B6-'31.12.2003'!B6</f>
        <v>-176</v>
      </c>
      <c r="C6">
        <f>'31.12.2004'!C6-'31.12.2003'!C6</f>
        <v>-176</v>
      </c>
      <c r="D6">
        <f>'31.12.2004'!D6-'31.12.2003'!D6</f>
        <v>-99</v>
      </c>
      <c r="E6">
        <f>'31.12.2004'!E6-'31.12.2003'!E6</f>
        <v>0</v>
      </c>
      <c r="F6">
        <f>'31.12.2004'!F6-'31.12.2003'!F6</f>
        <v>0</v>
      </c>
      <c r="G6">
        <f>'31.12.2004'!G6-'31.12.2003'!G6</f>
        <v>0</v>
      </c>
      <c r="H6">
        <f>'31.12.2004'!H6-'31.12.2003'!H6</f>
        <v>0</v>
      </c>
      <c r="I6">
        <f>'31.12.2004'!I6-'31.12.2003'!I6</f>
        <v>0</v>
      </c>
      <c r="J6">
        <f>'31.12.2004'!J6-'31.12.2003'!J6</f>
        <v>0</v>
      </c>
      <c r="K6">
        <f>'31.12.2004'!K6-'31.12.2003'!K6</f>
        <v>-216</v>
      </c>
    </row>
    <row r="7" spans="1:11" x14ac:dyDescent="0.2">
      <c r="A7" s="1"/>
      <c r="B7" s="7">
        <f t="shared" ref="B7:K7" si="0">SUM(B3:B6)</f>
        <v>1552476</v>
      </c>
      <c r="C7" s="7">
        <f t="shared" si="0"/>
        <v>1272826</v>
      </c>
      <c r="D7" s="7">
        <f t="shared" si="0"/>
        <v>3037232</v>
      </c>
      <c r="E7" s="7">
        <f t="shared" si="0"/>
        <v>279650</v>
      </c>
      <c r="F7" s="7">
        <f t="shared" si="0"/>
        <v>38149</v>
      </c>
      <c r="G7" s="7">
        <f t="shared" si="0"/>
        <v>34825</v>
      </c>
      <c r="H7" s="7">
        <f t="shared" si="0"/>
        <v>170684</v>
      </c>
      <c r="I7" s="7">
        <f t="shared" si="0"/>
        <v>0</v>
      </c>
      <c r="J7" s="7">
        <f t="shared" si="0"/>
        <v>35992</v>
      </c>
      <c r="K7" s="7">
        <f t="shared" si="0"/>
        <v>830518</v>
      </c>
    </row>
    <row r="8" spans="1:11" ht="7.5" customHeight="1" x14ac:dyDescent="0.2">
      <c r="A8" s="1"/>
    </row>
    <row r="9" spans="1:11" x14ac:dyDescent="0.2">
      <c r="A9" s="1" t="s">
        <v>12</v>
      </c>
    </row>
    <row r="10" spans="1:11" x14ac:dyDescent="0.2">
      <c r="A10" t="s">
        <v>8</v>
      </c>
      <c r="B10">
        <f>'31.12.2004'!B10-'31.12.2003'!B10</f>
        <v>46902</v>
      </c>
      <c r="C10">
        <f>'31.12.2004'!C10-'31.12.2003'!C10</f>
        <v>42074</v>
      </c>
      <c r="D10">
        <f>'31.12.2004'!D10-'31.12.2003'!D10</f>
        <v>156399</v>
      </c>
      <c r="E10">
        <f>'31.12.2004'!E10-'31.12.2003'!E10</f>
        <v>4828</v>
      </c>
      <c r="F10">
        <f>'31.12.2004'!F10-'31.12.2003'!F10</f>
        <v>-865</v>
      </c>
      <c r="G10">
        <f>'31.12.2004'!G10-'31.12.2003'!G10</f>
        <v>3</v>
      </c>
      <c r="H10">
        <f>'31.12.2004'!H10-'31.12.2003'!H10</f>
        <v>6</v>
      </c>
      <c r="I10">
        <f>'31.12.2004'!I10-'31.12.2003'!I10</f>
        <v>0</v>
      </c>
      <c r="J10">
        <f>'31.12.2004'!J10-'31.12.2003'!J10</f>
        <v>5684</v>
      </c>
      <c r="K10">
        <f>'31.12.2004'!K10-'31.12.2003'!K10</f>
        <v>22381</v>
      </c>
    </row>
    <row r="11" spans="1:11" x14ac:dyDescent="0.2">
      <c r="A11" s="1" t="s">
        <v>9</v>
      </c>
      <c r="B11">
        <f>'31.12.2004'!B11-'31.12.2003'!B11</f>
        <v>-41</v>
      </c>
      <c r="C11">
        <f>'31.12.2004'!C11-'31.12.2003'!C11</f>
        <v>-30</v>
      </c>
      <c r="D11">
        <f>'31.12.2004'!D11-'31.12.2003'!D11</f>
        <v>-48</v>
      </c>
      <c r="E11">
        <f>'31.12.2004'!E11-'31.12.2003'!E11</f>
        <v>-11</v>
      </c>
      <c r="F11">
        <f>'31.12.2004'!F11-'31.12.2003'!F11</f>
        <v>0</v>
      </c>
      <c r="G11">
        <f>'31.12.2004'!G11-'31.12.2003'!G11</f>
        <v>0</v>
      </c>
      <c r="H11">
        <f>'31.12.2004'!H11-'31.12.2003'!H11</f>
        <v>0</v>
      </c>
      <c r="I11">
        <f>'31.12.2004'!I11-'31.12.2003'!I11</f>
        <v>0</v>
      </c>
      <c r="J11">
        <f>'31.12.2004'!J11-'31.12.2003'!J11</f>
        <v>-11</v>
      </c>
      <c r="K11">
        <f>'31.12.2004'!K11-'31.12.2003'!K11</f>
        <v>-24</v>
      </c>
    </row>
    <row r="12" spans="1:11" x14ac:dyDescent="0.2">
      <c r="A12" s="1" t="s">
        <v>10</v>
      </c>
      <c r="B12">
        <f>'31.12.2004'!B12-'31.12.2003'!B12</f>
        <v>42185</v>
      </c>
      <c r="C12">
        <f>'31.12.2004'!C12-'31.12.2003'!C12</f>
        <v>42843</v>
      </c>
      <c r="D12">
        <f>'31.12.2004'!D12-'31.12.2003'!D12</f>
        <v>85026</v>
      </c>
      <c r="E12">
        <f>'31.12.2004'!E12-'31.12.2003'!E12</f>
        <v>-658</v>
      </c>
      <c r="F12">
        <f>'31.12.2004'!F12-'31.12.2003'!F12</f>
        <v>-3</v>
      </c>
      <c r="G12">
        <f>'31.12.2004'!G12-'31.12.2003'!G12</f>
        <v>0</v>
      </c>
      <c r="H12">
        <f>'31.12.2004'!H12-'31.12.2003'!H12</f>
        <v>0</v>
      </c>
      <c r="I12">
        <f>'31.12.2004'!I12-'31.12.2003'!I12</f>
        <v>0</v>
      </c>
      <c r="J12">
        <f>'31.12.2004'!J12-'31.12.2003'!J12</f>
        <v>-655</v>
      </c>
      <c r="K12">
        <f>'31.12.2004'!K12-'31.12.2003'!K12</f>
        <v>27020</v>
      </c>
    </row>
    <row r="13" spans="1:11" x14ac:dyDescent="0.2">
      <c r="A13" s="1"/>
      <c r="B13" s="7">
        <f t="shared" ref="B13:K13" si="1">SUM(B10:B12)</f>
        <v>89046</v>
      </c>
      <c r="C13" s="7">
        <f t="shared" si="1"/>
        <v>84887</v>
      </c>
      <c r="D13" s="7">
        <f t="shared" si="1"/>
        <v>241377</v>
      </c>
      <c r="E13" s="7">
        <f t="shared" si="1"/>
        <v>4159</v>
      </c>
      <c r="F13" s="7">
        <f t="shared" si="1"/>
        <v>-868</v>
      </c>
      <c r="G13" s="7">
        <f t="shared" si="1"/>
        <v>3</v>
      </c>
      <c r="H13" s="7">
        <f t="shared" si="1"/>
        <v>6</v>
      </c>
      <c r="I13" s="7">
        <f t="shared" si="1"/>
        <v>0</v>
      </c>
      <c r="J13" s="7">
        <f t="shared" si="1"/>
        <v>5018</v>
      </c>
      <c r="K13" s="7">
        <f t="shared" si="1"/>
        <v>49377</v>
      </c>
    </row>
    <row r="14" spans="1:11" ht="7.5" customHeight="1" x14ac:dyDescent="0.2">
      <c r="A14" s="1"/>
    </row>
    <row r="15" spans="1:11" x14ac:dyDescent="0.2">
      <c r="A15" s="1" t="s">
        <v>13</v>
      </c>
    </row>
    <row r="16" spans="1:11" x14ac:dyDescent="0.2">
      <c r="A16" s="1" t="s">
        <v>25</v>
      </c>
      <c r="B16">
        <f>'31.12.2004'!B16-'31.12.2003'!B16</f>
        <v>-4746</v>
      </c>
      <c r="C16">
        <f>'31.12.2004'!C16-'31.12.2003'!C16</f>
        <v>-3652</v>
      </c>
      <c r="D16">
        <f>'31.12.2004'!D16-'31.12.2003'!D16</f>
        <v>-4116</v>
      </c>
      <c r="E16">
        <f>'31.12.2004'!E16-'31.12.2003'!E16</f>
        <v>-1094</v>
      </c>
      <c r="F16">
        <f>'31.12.2004'!F16-'31.12.2003'!F16</f>
        <v>-1</v>
      </c>
      <c r="G16">
        <f>'31.12.2004'!G16-'31.12.2003'!G16</f>
        <v>0</v>
      </c>
      <c r="H16">
        <f>'31.12.2004'!H16-'31.12.2003'!H16</f>
        <v>-2</v>
      </c>
      <c r="I16">
        <f>'31.12.2004'!I16-'31.12.2003'!I16</f>
        <v>0</v>
      </c>
      <c r="J16">
        <f>'31.12.2004'!J16-'31.12.2003'!J16</f>
        <v>-1091</v>
      </c>
      <c r="K16">
        <f>'31.12.2004'!K16-'31.12.2003'!K16</f>
        <v>-3414</v>
      </c>
    </row>
    <row r="17" spans="1:11" x14ac:dyDescent="0.2">
      <c r="A17" s="1" t="s">
        <v>26</v>
      </c>
      <c r="B17">
        <f>'31.12.2004'!B17-'31.12.2003'!B17</f>
        <v>-16268</v>
      </c>
      <c r="C17">
        <f>'31.12.2004'!C17-'31.12.2003'!C17</f>
        <v>-11554</v>
      </c>
      <c r="D17">
        <f>'31.12.2004'!D17-'31.12.2003'!D17</f>
        <v>-113501</v>
      </c>
      <c r="E17">
        <f>'31.12.2004'!E17-'31.12.2003'!E17</f>
        <v>-4714</v>
      </c>
      <c r="F17">
        <f>'31.12.2004'!F17-'31.12.2003'!F17</f>
        <v>0</v>
      </c>
      <c r="G17">
        <f>'31.12.2004'!G17-'31.12.2003'!G17</f>
        <v>-1</v>
      </c>
      <c r="H17">
        <f>'31.12.2004'!H17-'31.12.2003'!H17</f>
        <v>-3</v>
      </c>
      <c r="I17">
        <f>'31.12.2004'!I17-'31.12.2003'!I17</f>
        <v>0</v>
      </c>
      <c r="J17">
        <f>'31.12.2004'!J17-'31.12.2003'!J17</f>
        <v>-4710</v>
      </c>
      <c r="K17">
        <f>'31.12.2004'!K17-'31.12.2003'!K17</f>
        <v>-5302</v>
      </c>
    </row>
    <row r="18" spans="1:11" x14ac:dyDescent="0.2">
      <c r="A18" t="s">
        <v>24</v>
      </c>
      <c r="B18">
        <f>'31.12.2004'!B18-'31.12.2003'!B18</f>
        <v>14</v>
      </c>
      <c r="C18">
        <f>'31.12.2004'!C18-'31.12.2003'!C18</f>
        <v>24</v>
      </c>
      <c r="D18">
        <f>'31.12.2004'!D18-'31.12.2003'!D18</f>
        <v>-120</v>
      </c>
      <c r="E18">
        <f>'31.12.2004'!E18-'31.12.2003'!E18</f>
        <v>-10</v>
      </c>
      <c r="F18">
        <f>'31.12.2004'!F18-'31.12.2003'!F18</f>
        <v>0</v>
      </c>
      <c r="G18">
        <f>'31.12.2004'!G18-'31.12.2003'!G18</f>
        <v>0</v>
      </c>
      <c r="H18">
        <f>'31.12.2004'!H18-'31.12.2003'!H18</f>
        <v>0</v>
      </c>
      <c r="I18">
        <f>'31.12.2004'!I18-'31.12.2003'!I18</f>
        <v>0</v>
      </c>
      <c r="J18">
        <f>'31.12.2004'!J18-'31.12.2003'!J18</f>
        <v>-10</v>
      </c>
      <c r="K18">
        <f>'31.12.2004'!K18-'31.12.2003'!K18</f>
        <v>27</v>
      </c>
    </row>
    <row r="19" spans="1:11" x14ac:dyDescent="0.2">
      <c r="A19" s="1"/>
      <c r="B19" s="7">
        <f>SUM(B16:B18)</f>
        <v>-21000</v>
      </c>
      <c r="C19" s="7">
        <f t="shared" ref="C19:K19" si="2">SUM(C16:C18)</f>
        <v>-15182</v>
      </c>
      <c r="D19" s="7">
        <f t="shared" si="2"/>
        <v>-117737</v>
      </c>
      <c r="E19" s="7">
        <f t="shared" si="2"/>
        <v>-5818</v>
      </c>
      <c r="F19" s="7">
        <f t="shared" si="2"/>
        <v>-1</v>
      </c>
      <c r="G19" s="7">
        <f t="shared" si="2"/>
        <v>-1</v>
      </c>
      <c r="H19" s="7">
        <f t="shared" si="2"/>
        <v>-5</v>
      </c>
      <c r="I19" s="7">
        <f t="shared" si="2"/>
        <v>0</v>
      </c>
      <c r="J19" s="7">
        <f t="shared" si="2"/>
        <v>-5811</v>
      </c>
      <c r="K19" s="7">
        <f t="shared" si="2"/>
        <v>-8689</v>
      </c>
    </row>
    <row r="20" spans="1:11" ht="7.5" customHeight="1" x14ac:dyDescent="0.2">
      <c r="A20" s="1"/>
    </row>
    <row r="21" spans="1:11" x14ac:dyDescent="0.2">
      <c r="A21" s="1" t="s">
        <v>14</v>
      </c>
    </row>
    <row r="22" spans="1:11" x14ac:dyDescent="0.2">
      <c r="A22" s="1" t="s">
        <v>25</v>
      </c>
      <c r="B22">
        <f>'31.12.2004'!B22-'31.12.2003'!B22</f>
        <v>17976</v>
      </c>
      <c r="C22">
        <f>'31.12.2004'!C22-'31.12.2003'!C22</f>
        <v>5921</v>
      </c>
      <c r="D22">
        <f>'31.12.2004'!D22-'31.12.2003'!D22</f>
        <v>64710</v>
      </c>
      <c r="E22">
        <f>'31.12.2004'!E22-'31.12.2003'!E22</f>
        <v>12055</v>
      </c>
      <c r="F22">
        <f>'31.12.2004'!F22-'31.12.2003'!F22</f>
        <v>0</v>
      </c>
      <c r="G22">
        <f>'31.12.2004'!G22-'31.12.2003'!G22</f>
        <v>0</v>
      </c>
      <c r="H22">
        <f>'31.12.2004'!H22-'31.12.2003'!H22</f>
        <v>0</v>
      </c>
      <c r="I22">
        <f>'31.12.2004'!I22-'31.12.2003'!I22</f>
        <v>12055</v>
      </c>
      <c r="J22">
        <f>'31.12.2004'!J22-'31.12.2003'!J22</f>
        <v>0</v>
      </c>
      <c r="K22">
        <f>'31.12.2004'!K22-'31.12.2003'!K22</f>
        <v>11854</v>
      </c>
    </row>
    <row r="23" spans="1:11" ht="12" customHeight="1" x14ac:dyDescent="0.2">
      <c r="A23" s="1" t="s">
        <v>26</v>
      </c>
      <c r="B23">
        <f>'31.12.2004'!B23-'31.12.2003'!B23</f>
        <v>6293</v>
      </c>
      <c r="C23">
        <f>'31.12.2004'!C23-'31.12.2003'!C23</f>
        <v>1292</v>
      </c>
      <c r="D23">
        <f>'31.12.2004'!D23-'31.12.2003'!D23</f>
        <v>148286</v>
      </c>
      <c r="E23">
        <f>'31.12.2004'!E23-'31.12.2003'!E23</f>
        <v>5001</v>
      </c>
      <c r="F23">
        <f>'31.12.2004'!F23-'31.12.2003'!F23</f>
        <v>0</v>
      </c>
      <c r="G23">
        <f>'31.12.2004'!G23-'31.12.2003'!G23</f>
        <v>0</v>
      </c>
      <c r="H23">
        <f>'31.12.2004'!H23-'31.12.2003'!H23</f>
        <v>0</v>
      </c>
      <c r="I23">
        <f>'31.12.2004'!I23-'31.12.2003'!I23</f>
        <v>5001</v>
      </c>
      <c r="J23">
        <f>'31.12.2004'!J23-'31.12.2003'!J23</f>
        <v>0</v>
      </c>
      <c r="K23">
        <f>'31.12.2004'!K23-'31.12.2003'!K23</f>
        <v>1203</v>
      </c>
    </row>
    <row r="24" spans="1:11" x14ac:dyDescent="0.2">
      <c r="A24" t="s">
        <v>24</v>
      </c>
      <c r="B24">
        <f>'31.12.2004'!B24-'31.12.2003'!B24</f>
        <v>8750</v>
      </c>
      <c r="C24">
        <f>'31.12.2004'!C24-'31.12.2003'!C24</f>
        <v>5787</v>
      </c>
      <c r="D24">
        <f>'31.12.2004'!D24-'31.12.2003'!D24</f>
        <v>52633</v>
      </c>
      <c r="E24">
        <f>'31.12.2004'!E24-'31.12.2003'!E24</f>
        <v>2963</v>
      </c>
      <c r="F24">
        <f>'31.12.2004'!F24-'31.12.2003'!F24</f>
        <v>0</v>
      </c>
      <c r="G24">
        <f>'31.12.2004'!G24-'31.12.2003'!G24</f>
        <v>0</v>
      </c>
      <c r="H24">
        <f>'31.12.2004'!H24-'31.12.2003'!H24</f>
        <v>0</v>
      </c>
      <c r="I24">
        <f>'31.12.2004'!I24-'31.12.2003'!I24</f>
        <v>2963</v>
      </c>
      <c r="J24">
        <f>'31.12.2004'!J24-'31.12.2003'!J24</f>
        <v>0</v>
      </c>
      <c r="K24">
        <f>'31.12.2004'!K24-'31.12.2003'!K24</f>
        <v>1703</v>
      </c>
    </row>
    <row r="25" spans="1:11" x14ac:dyDescent="0.2">
      <c r="A25" s="1"/>
      <c r="B25" s="7">
        <f>SUM(B22:B24)</f>
        <v>33019</v>
      </c>
      <c r="C25" s="7">
        <f t="shared" ref="C25:K25" si="3">SUM(C22:C24)</f>
        <v>13000</v>
      </c>
      <c r="D25" s="7">
        <f t="shared" si="3"/>
        <v>265629</v>
      </c>
      <c r="E25" s="7">
        <f t="shared" si="3"/>
        <v>20019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20019</v>
      </c>
      <c r="J25" s="7">
        <f t="shared" si="3"/>
        <v>0</v>
      </c>
      <c r="K25" s="7">
        <f t="shared" si="3"/>
        <v>14760</v>
      </c>
    </row>
    <row r="26" spans="1:11" ht="7.5" customHeight="1" x14ac:dyDescent="0.2">
      <c r="A26" s="1"/>
    </row>
    <row r="27" spans="1:11" x14ac:dyDescent="0.2">
      <c r="A27" s="1" t="s">
        <v>15</v>
      </c>
    </row>
    <row r="28" spans="1:11" x14ac:dyDescent="0.2">
      <c r="A28" s="1" t="s">
        <v>34</v>
      </c>
      <c r="B28">
        <f>'31.12.2004'!B28-'31.12.2003'!B28</f>
        <v>100434</v>
      </c>
      <c r="C28">
        <f>'31.12.2004'!C28-'31.12.2003'!C28</f>
        <v>99794</v>
      </c>
      <c r="D28">
        <f>'31.12.2004'!D28-'31.12.2003'!D28</f>
        <v>136656</v>
      </c>
      <c r="E28">
        <f>'31.12.2004'!E28-'31.12.2003'!E28</f>
        <v>640</v>
      </c>
      <c r="F28">
        <f>'31.12.2004'!F28-'31.12.2003'!F28</f>
        <v>7</v>
      </c>
      <c r="G28">
        <f>'31.12.2004'!G28-'31.12.2003'!G28</f>
        <v>2</v>
      </c>
      <c r="H28">
        <f>'31.12.2004'!H28-'31.12.2003'!H28</f>
        <v>0</v>
      </c>
      <c r="I28">
        <f>'31.12.2004'!I28-'31.12.2003'!I28</f>
        <v>1</v>
      </c>
      <c r="J28">
        <f>'31.12.2004'!J28-'31.12.2003'!J28</f>
        <v>630</v>
      </c>
      <c r="K28">
        <f>'31.12.2004'!K28-'31.12.2003'!K28</f>
        <v>78512</v>
      </c>
    </row>
    <row r="29" spans="1:11" x14ac:dyDescent="0.2">
      <c r="A29" s="1" t="s">
        <v>35</v>
      </c>
      <c r="B29">
        <f>'31.12.2004'!B29-'31.12.2003'!B29</f>
        <v>-74541</v>
      </c>
      <c r="C29">
        <f>'31.12.2004'!C29-'31.12.2003'!C29</f>
        <v>-74581</v>
      </c>
      <c r="D29">
        <f>'31.12.2004'!D29-'31.12.2003'!D29</f>
        <v>-74871</v>
      </c>
      <c r="E29">
        <f>'31.12.2004'!E29-'31.12.2003'!E29</f>
        <v>40</v>
      </c>
      <c r="F29">
        <f>'31.12.2004'!F29-'31.12.2003'!F29</f>
        <v>1</v>
      </c>
      <c r="G29">
        <f>'31.12.2004'!G29-'31.12.2003'!G29</f>
        <v>0</v>
      </c>
      <c r="H29">
        <f>'31.12.2004'!H29-'31.12.2003'!H29</f>
        <v>0</v>
      </c>
      <c r="I29">
        <f>'31.12.2004'!I29-'31.12.2003'!I29</f>
        <v>1</v>
      </c>
      <c r="J29">
        <f>'31.12.2004'!J29-'31.12.2003'!J29</f>
        <v>38</v>
      </c>
      <c r="K29">
        <f>'31.12.2004'!K29-'31.12.2003'!K29</f>
        <v>-74283</v>
      </c>
    </row>
    <row r="30" spans="1:11" x14ac:dyDescent="0.2">
      <c r="A30" s="1" t="s">
        <v>22</v>
      </c>
      <c r="B30">
        <f>'31.12.2004'!B30-'31.12.2003'!B30</f>
        <v>887070</v>
      </c>
      <c r="C30">
        <f>'31.12.2004'!C30-'31.12.2003'!C30</f>
        <v>870656</v>
      </c>
      <c r="D30">
        <f>'31.12.2004'!D30-'31.12.2003'!D30</f>
        <v>890734</v>
      </c>
      <c r="E30">
        <f>'31.12.2004'!E30-'31.12.2003'!E30</f>
        <v>16414</v>
      </c>
      <c r="F30">
        <f>'31.12.2004'!F30-'31.12.2003'!F30</f>
        <v>0</v>
      </c>
      <c r="G30">
        <f>'31.12.2004'!G30-'31.12.2003'!G30</f>
        <v>0</v>
      </c>
      <c r="H30">
        <f>'31.12.2004'!H30-'31.12.2003'!H30</f>
        <v>0</v>
      </c>
      <c r="I30">
        <f>'31.12.2004'!I30-'31.12.2003'!I30</f>
        <v>0</v>
      </c>
      <c r="J30">
        <f>'31.12.2004'!J30-'31.12.2003'!J30</f>
        <v>16414</v>
      </c>
      <c r="K30">
        <f>'31.12.2004'!K30-'31.12.2003'!K30</f>
        <v>852534</v>
      </c>
    </row>
    <row r="31" spans="1:11" x14ac:dyDescent="0.2">
      <c r="A31" s="1" t="s">
        <v>23</v>
      </c>
      <c r="B31">
        <f>'31.12.2004'!B31-'31.12.2003'!B31</f>
        <v>29175</v>
      </c>
      <c r="C31">
        <f>'31.12.2004'!C31-'31.12.2003'!C31</f>
        <v>33076</v>
      </c>
      <c r="D31">
        <f>'31.12.2004'!D31-'31.12.2003'!D31</f>
        <v>111790</v>
      </c>
      <c r="E31">
        <f>'31.12.2004'!E31-'31.12.2003'!E31</f>
        <v>-3901</v>
      </c>
      <c r="F31">
        <f>'31.12.2004'!F31-'31.12.2003'!F31</f>
        <v>-5730</v>
      </c>
      <c r="G31">
        <f>'31.12.2004'!G31-'31.12.2003'!G31</f>
        <v>0</v>
      </c>
      <c r="H31">
        <f>'31.12.2004'!H31-'31.12.2003'!H31</f>
        <v>1801</v>
      </c>
      <c r="I31">
        <f>'31.12.2004'!I31-'31.12.2003'!I31</f>
        <v>0</v>
      </c>
      <c r="J31">
        <f>'31.12.2004'!J31-'31.12.2003'!J31</f>
        <v>28</v>
      </c>
      <c r="K31">
        <f>'31.12.2004'!K31-'31.12.2003'!K31</f>
        <v>16680</v>
      </c>
    </row>
    <row r="32" spans="1:11" x14ac:dyDescent="0.2">
      <c r="A32" s="1" t="s">
        <v>27</v>
      </c>
      <c r="B32">
        <f>'31.12.2004'!B32-'31.12.2003'!B32</f>
        <v>67838</v>
      </c>
      <c r="C32">
        <f>'31.12.2004'!C32-'31.12.2003'!C32</f>
        <v>64592</v>
      </c>
      <c r="D32">
        <f>'31.12.2004'!D32-'31.12.2003'!D32</f>
        <v>207637</v>
      </c>
      <c r="E32">
        <f>'31.12.2004'!E32-'31.12.2003'!E32</f>
        <v>3246</v>
      </c>
      <c r="F32">
        <f>'31.12.2004'!F32-'31.12.2003'!F32</f>
        <v>352</v>
      </c>
      <c r="G32">
        <f>'31.12.2004'!G32-'31.12.2003'!G32</f>
        <v>9</v>
      </c>
      <c r="H32">
        <f>'31.12.2004'!H32-'31.12.2003'!H32</f>
        <v>2887</v>
      </c>
      <c r="I32">
        <f>'31.12.2004'!I32-'31.12.2003'!I32</f>
        <v>-10</v>
      </c>
      <c r="J32">
        <f>'31.12.2004'!J32-'31.12.2003'!J32</f>
        <v>8</v>
      </c>
      <c r="K32">
        <f>'31.12.2004'!K32-'31.12.2003'!K32</f>
        <v>10738</v>
      </c>
    </row>
    <row r="33" spans="1:11" x14ac:dyDescent="0.2">
      <c r="A33" s="1" t="s">
        <v>28</v>
      </c>
      <c r="B33">
        <f>'31.12.2004'!B33-'31.12.2003'!B33</f>
        <v>15579</v>
      </c>
      <c r="C33">
        <f>'31.12.2004'!C33-'31.12.2003'!C33</f>
        <v>13325</v>
      </c>
      <c r="D33">
        <f>'31.12.2004'!D33-'31.12.2003'!D33</f>
        <v>20070</v>
      </c>
      <c r="E33">
        <f>'31.12.2004'!E33-'31.12.2003'!E33</f>
        <v>2254</v>
      </c>
      <c r="F33">
        <f>'31.12.2004'!F33-'31.12.2003'!F33</f>
        <v>2015</v>
      </c>
      <c r="G33">
        <f>'31.12.2004'!G33-'31.12.2003'!G33</f>
        <v>38</v>
      </c>
      <c r="H33">
        <f>'31.12.2004'!H33-'31.12.2003'!H33</f>
        <v>1</v>
      </c>
      <c r="I33">
        <f>'31.12.2004'!I33-'31.12.2003'!I33</f>
        <v>0</v>
      </c>
      <c r="J33">
        <f>'31.12.2004'!J33-'31.12.2003'!J33</f>
        <v>200</v>
      </c>
      <c r="K33">
        <f>'31.12.2004'!K33-'31.12.2003'!K33</f>
        <v>9565</v>
      </c>
    </row>
    <row r="34" spans="1:11" x14ac:dyDescent="0.2">
      <c r="A34" s="1" t="s">
        <v>30</v>
      </c>
      <c r="B34">
        <f>'31.12.2004'!B34-'31.12.2003'!B34</f>
        <v>17679</v>
      </c>
      <c r="C34">
        <f>'31.12.2004'!C34-'31.12.2003'!C34</f>
        <v>12469</v>
      </c>
      <c r="D34">
        <f>'31.12.2004'!D34-'31.12.2003'!D34</f>
        <v>19187</v>
      </c>
      <c r="E34">
        <f>'31.12.2004'!E34-'31.12.2003'!E34</f>
        <v>5210</v>
      </c>
      <c r="F34">
        <f>'31.12.2004'!F34-'31.12.2003'!F34</f>
        <v>5119</v>
      </c>
      <c r="G34">
        <f>'31.12.2004'!G34-'31.12.2003'!G34</f>
        <v>0</v>
      </c>
      <c r="H34">
        <f>'31.12.2004'!H34-'31.12.2003'!H34</f>
        <v>0</v>
      </c>
      <c r="I34">
        <f>'31.12.2004'!I34-'31.12.2003'!I34</f>
        <v>0</v>
      </c>
      <c r="J34">
        <f>'31.12.2004'!J34-'31.12.2003'!J34</f>
        <v>91</v>
      </c>
      <c r="K34">
        <f>'31.12.2004'!K34-'31.12.2003'!K34</f>
        <v>8982</v>
      </c>
    </row>
    <row r="35" spans="1:11" x14ac:dyDescent="0.2">
      <c r="A35" s="1" t="s">
        <v>31</v>
      </c>
      <c r="B35">
        <f>'31.12.2004'!B35-'31.12.2003'!B35</f>
        <v>10841</v>
      </c>
      <c r="C35">
        <f>'31.12.2004'!C35-'31.12.2003'!C35</f>
        <v>7724</v>
      </c>
      <c r="D35">
        <f>'31.12.2004'!D35-'31.12.2003'!D35</f>
        <v>15503</v>
      </c>
      <c r="E35">
        <f>'31.12.2004'!E35-'31.12.2003'!E35</f>
        <v>3117</v>
      </c>
      <c r="F35">
        <f>'31.12.2004'!F35-'31.12.2003'!F35</f>
        <v>2334</v>
      </c>
      <c r="G35">
        <f>'31.12.2004'!G35-'31.12.2003'!G35</f>
        <v>416</v>
      </c>
      <c r="H35">
        <f>'31.12.2004'!H35-'31.12.2003'!H35</f>
        <v>254</v>
      </c>
      <c r="I35">
        <f>'31.12.2004'!I35-'31.12.2003'!I35</f>
        <v>21</v>
      </c>
      <c r="J35">
        <f>'31.12.2004'!J35-'31.12.2003'!J35</f>
        <v>92</v>
      </c>
      <c r="K35">
        <f>'31.12.2004'!K35-'31.12.2003'!K35</f>
        <v>5251</v>
      </c>
    </row>
    <row r="36" spans="1:11" x14ac:dyDescent="0.2">
      <c r="A36" s="1" t="s">
        <v>32</v>
      </c>
      <c r="B36">
        <f>'31.12.2004'!B36-'31.12.2003'!B36</f>
        <v>84607</v>
      </c>
      <c r="C36">
        <f>'31.12.2004'!C36-'31.12.2003'!C36</f>
        <v>44339</v>
      </c>
      <c r="D36">
        <f>'31.12.2004'!D36-'31.12.2003'!D36</f>
        <v>53055</v>
      </c>
      <c r="E36">
        <f>'31.12.2004'!E36-'31.12.2003'!E36</f>
        <v>40268</v>
      </c>
      <c r="F36">
        <f>'31.12.2004'!F36-'31.12.2003'!F36</f>
        <v>39716</v>
      </c>
      <c r="G36">
        <f>'31.12.2004'!G36-'31.12.2003'!G36</f>
        <v>5</v>
      </c>
      <c r="H36">
        <f>'31.12.2004'!H36-'31.12.2003'!H36</f>
        <v>80</v>
      </c>
      <c r="I36">
        <f>'31.12.2004'!I36-'31.12.2003'!I36</f>
        <v>0</v>
      </c>
      <c r="J36">
        <f>'31.12.2004'!J36-'31.12.2003'!J36</f>
        <v>467</v>
      </c>
      <c r="K36">
        <f>'31.12.2004'!K36-'31.12.2003'!K36</f>
        <v>40026</v>
      </c>
    </row>
    <row r="37" spans="1:11" x14ac:dyDescent="0.2">
      <c r="B37" s="7">
        <f t="shared" ref="B37:K37" si="4">SUM(B28:B36)</f>
        <v>1138682</v>
      </c>
      <c r="C37" s="7">
        <f t="shared" si="4"/>
        <v>1071394</v>
      </c>
      <c r="D37" s="7">
        <f t="shared" si="4"/>
        <v>1379761</v>
      </c>
      <c r="E37" s="7">
        <f t="shared" si="4"/>
        <v>67288</v>
      </c>
      <c r="F37" s="7">
        <f t="shared" si="4"/>
        <v>43814</v>
      </c>
      <c r="G37" s="7">
        <f t="shared" si="4"/>
        <v>470</v>
      </c>
      <c r="H37" s="7">
        <f t="shared" si="4"/>
        <v>5023</v>
      </c>
      <c r="I37" s="7">
        <f t="shared" si="4"/>
        <v>13</v>
      </c>
      <c r="J37" s="7">
        <f t="shared" si="4"/>
        <v>17968</v>
      </c>
      <c r="K37" s="7">
        <f t="shared" si="4"/>
        <v>948005</v>
      </c>
    </row>
    <row r="38" spans="1:11" ht="6.75" customHeight="1" thickBot="1" x14ac:dyDescent="0.25"/>
    <row r="39" spans="1:11" ht="13.5" thickTop="1" x14ac:dyDescent="0.2">
      <c r="A39" s="1" t="s">
        <v>36</v>
      </c>
      <c r="B39" s="6">
        <f t="shared" ref="B39:K39" si="5">SUM(B7,B13,B19,B25,B37)</f>
        <v>2792223</v>
      </c>
      <c r="C39" s="6">
        <f t="shared" si="5"/>
        <v>2426925</v>
      </c>
      <c r="D39" s="6">
        <f t="shared" si="5"/>
        <v>4806262</v>
      </c>
      <c r="E39" s="6">
        <f t="shared" si="5"/>
        <v>365298</v>
      </c>
      <c r="F39" s="6">
        <f t="shared" si="5"/>
        <v>81094</v>
      </c>
      <c r="G39" s="6">
        <f t="shared" si="5"/>
        <v>35297</v>
      </c>
      <c r="H39" s="6">
        <f t="shared" si="5"/>
        <v>175708</v>
      </c>
      <c r="I39" s="6">
        <f t="shared" si="5"/>
        <v>20032</v>
      </c>
      <c r="J39" s="6">
        <f t="shared" si="5"/>
        <v>53167</v>
      </c>
      <c r="K39" s="6">
        <f t="shared" si="5"/>
        <v>1833971</v>
      </c>
    </row>
    <row r="40" spans="1:11" ht="6" customHeight="1" x14ac:dyDescent="0.2"/>
    <row r="41" spans="1:11" x14ac:dyDescent="0.2">
      <c r="A41" s="1" t="s">
        <v>39</v>
      </c>
      <c r="B41">
        <f>'31.12.2004'!B41-'31.12.2003'!B41</f>
        <v>2703177</v>
      </c>
      <c r="C41">
        <f>'31.12.2004'!C41-'31.12.2003'!C41</f>
        <v>2342038</v>
      </c>
      <c r="D41">
        <f>'31.12.2004'!D41-'31.12.2003'!D41</f>
        <v>4564885</v>
      </c>
      <c r="E41">
        <f>'31.12.2004'!E41-'31.12.2003'!E41</f>
        <v>361139</v>
      </c>
      <c r="F41">
        <f>'31.12.2004'!F41-'31.12.2003'!F41</f>
        <v>81962</v>
      </c>
      <c r="G41">
        <f>'31.12.2004'!G41-'31.12.2003'!G41</f>
        <v>35294</v>
      </c>
      <c r="H41">
        <f>'31.12.2004'!H41-'31.12.2003'!H41</f>
        <v>175702</v>
      </c>
      <c r="I41">
        <f>'31.12.2004'!I41-'31.12.2003'!I41</f>
        <v>20032</v>
      </c>
      <c r="J41">
        <f>'31.12.2004'!J41-'31.12.2003'!J41</f>
        <v>48149</v>
      </c>
      <c r="K41">
        <f>'31.12.2004'!K41-'31.12.2003'!K41</f>
        <v>1784594</v>
      </c>
    </row>
  </sheetData>
  <phoneticPr fontId="0" type="noConversion"/>
  <printOptions horizontalCentered="1"/>
  <pageMargins left="0.55000000000000004" right="0.78740157480314965" top="0.54" bottom="0.51" header="0.25" footer="0.51181102362204722"/>
  <pageSetup paperSize="9" orientation="landscape" r:id="rId1"/>
  <headerFooter alignWithMargins="0">
    <oddHeader>&amp;L&amp;"Arial,Fett"&amp;12GBV&amp;C&amp;"Arial,Fett"&amp;12Datenbankstatistik: Veränderung 31.12.2003 bis 31.12.2004&amp;R&amp;"Arial,Fett"&amp;12Stand 31. Dezember 2004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J39" sqref="J39"/>
    </sheetView>
  </sheetViews>
  <sheetFormatPr baseColWidth="10" defaultRowHeight="12.75" x14ac:dyDescent="0.2"/>
  <cols>
    <col min="1" max="1" width="17.28515625" customWidth="1"/>
  </cols>
  <sheetData>
    <row r="1" spans="1:11" s="2" customFormat="1" ht="26.25" customHeight="1" x14ac:dyDescent="0.2">
      <c r="A1" s="4"/>
      <c r="B1" s="5" t="s">
        <v>16</v>
      </c>
      <c r="C1" s="5" t="s">
        <v>17</v>
      </c>
      <c r="D1" s="5" t="s">
        <v>18</v>
      </c>
      <c r="E1" s="5" t="s">
        <v>19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20</v>
      </c>
      <c r="K1" s="2" t="s">
        <v>38</v>
      </c>
    </row>
    <row r="2" spans="1:11" s="2" customFormat="1" x14ac:dyDescent="0.2">
      <c r="A2" s="3" t="s">
        <v>11</v>
      </c>
    </row>
    <row r="3" spans="1:11" x14ac:dyDescent="0.2">
      <c r="A3" s="1" t="s">
        <v>5</v>
      </c>
      <c r="B3">
        <v>19427125</v>
      </c>
      <c r="C3">
        <v>14349800</v>
      </c>
      <c r="D3">
        <v>29463099</v>
      </c>
      <c r="E3">
        <v>5077325</v>
      </c>
      <c r="F3">
        <v>1507304</v>
      </c>
      <c r="G3">
        <v>726169</v>
      </c>
      <c r="H3">
        <v>2689763</v>
      </c>
      <c r="I3">
        <v>0</v>
      </c>
      <c r="J3">
        <v>154089</v>
      </c>
      <c r="K3">
        <v>10042903</v>
      </c>
    </row>
    <row r="4" spans="1:11" x14ac:dyDescent="0.2">
      <c r="A4" s="1" t="s">
        <v>33</v>
      </c>
      <c r="B4">
        <v>350668</v>
      </c>
      <c r="C4">
        <v>349023</v>
      </c>
      <c r="D4">
        <v>1372559</v>
      </c>
      <c r="E4">
        <v>1645</v>
      </c>
      <c r="F4">
        <v>343</v>
      </c>
      <c r="G4">
        <v>68</v>
      </c>
      <c r="H4">
        <v>43</v>
      </c>
      <c r="I4">
        <v>0</v>
      </c>
      <c r="J4">
        <v>1191</v>
      </c>
      <c r="K4">
        <v>151794</v>
      </c>
    </row>
    <row r="5" spans="1:11" x14ac:dyDescent="0.2">
      <c r="A5" s="1" t="s">
        <v>6</v>
      </c>
      <c r="B5">
        <v>2641996</v>
      </c>
      <c r="C5">
        <v>2264665</v>
      </c>
      <c r="D5">
        <v>4406475</v>
      </c>
      <c r="E5">
        <v>377331</v>
      </c>
      <c r="F5">
        <v>316373</v>
      </c>
      <c r="G5">
        <v>57</v>
      </c>
      <c r="H5">
        <v>63</v>
      </c>
      <c r="I5">
        <v>0</v>
      </c>
      <c r="J5">
        <v>60838</v>
      </c>
      <c r="K5">
        <v>1556561</v>
      </c>
    </row>
    <row r="6" spans="1:11" x14ac:dyDescent="0.2">
      <c r="A6" s="1" t="s">
        <v>7</v>
      </c>
      <c r="B6">
        <v>10383</v>
      </c>
      <c r="C6">
        <v>10305</v>
      </c>
      <c r="D6">
        <v>11304</v>
      </c>
      <c r="E6">
        <v>78</v>
      </c>
      <c r="F6">
        <v>7</v>
      </c>
      <c r="G6">
        <v>0</v>
      </c>
      <c r="H6">
        <v>5</v>
      </c>
      <c r="I6">
        <v>0</v>
      </c>
      <c r="J6">
        <v>66</v>
      </c>
      <c r="K6">
        <v>9783</v>
      </c>
    </row>
    <row r="7" spans="1:11" x14ac:dyDescent="0.2">
      <c r="A7" s="1"/>
      <c r="B7" s="7">
        <f t="shared" ref="B7:K7" si="0">SUM(B3:B6)</f>
        <v>22430172</v>
      </c>
      <c r="C7" s="7">
        <f t="shared" si="0"/>
        <v>16973793</v>
      </c>
      <c r="D7" s="7">
        <f t="shared" si="0"/>
        <v>35253437</v>
      </c>
      <c r="E7" s="7">
        <f t="shared" si="0"/>
        <v>5456379</v>
      </c>
      <c r="F7" s="7">
        <f t="shared" si="0"/>
        <v>1824027</v>
      </c>
      <c r="G7" s="7">
        <f t="shared" si="0"/>
        <v>726294</v>
      </c>
      <c r="H7" s="7">
        <f t="shared" si="0"/>
        <v>2689874</v>
      </c>
      <c r="I7" s="7">
        <f t="shared" si="0"/>
        <v>0</v>
      </c>
      <c r="J7" s="7">
        <f t="shared" si="0"/>
        <v>216184</v>
      </c>
      <c r="K7" s="7">
        <f t="shared" si="0"/>
        <v>11761041</v>
      </c>
    </row>
    <row r="8" spans="1:11" x14ac:dyDescent="0.2">
      <c r="A8" s="1"/>
    </row>
    <row r="9" spans="1:11" x14ac:dyDescent="0.2">
      <c r="A9" s="1" t="s">
        <v>12</v>
      </c>
    </row>
    <row r="10" spans="1:11" x14ac:dyDescent="0.2">
      <c r="A10" t="s">
        <v>8</v>
      </c>
      <c r="B10">
        <v>896086</v>
      </c>
      <c r="C10">
        <v>813487</v>
      </c>
      <c r="D10">
        <v>1837441</v>
      </c>
      <c r="E10">
        <v>82599</v>
      </c>
      <c r="F10">
        <v>68137</v>
      </c>
      <c r="G10">
        <v>114</v>
      </c>
      <c r="H10">
        <v>369</v>
      </c>
      <c r="I10">
        <v>3</v>
      </c>
      <c r="J10">
        <v>13976</v>
      </c>
      <c r="K10">
        <v>527673</v>
      </c>
    </row>
    <row r="11" spans="1:11" x14ac:dyDescent="0.2">
      <c r="A11" s="1" t="s">
        <v>9</v>
      </c>
      <c r="B11">
        <v>46</v>
      </c>
      <c r="C11">
        <v>34</v>
      </c>
      <c r="D11">
        <v>52</v>
      </c>
      <c r="E11">
        <v>12</v>
      </c>
      <c r="F11">
        <v>0</v>
      </c>
      <c r="G11">
        <v>0</v>
      </c>
      <c r="H11">
        <v>0</v>
      </c>
      <c r="I11">
        <v>0</v>
      </c>
      <c r="J11">
        <v>12</v>
      </c>
      <c r="K11">
        <v>28</v>
      </c>
    </row>
    <row r="12" spans="1:11" x14ac:dyDescent="0.2">
      <c r="A12" s="1" t="s">
        <v>10</v>
      </c>
      <c r="B12">
        <v>360782</v>
      </c>
      <c r="C12">
        <v>331338</v>
      </c>
      <c r="D12">
        <v>584002</v>
      </c>
      <c r="E12">
        <v>29444</v>
      </c>
      <c r="F12">
        <v>6</v>
      </c>
      <c r="G12">
        <v>0</v>
      </c>
      <c r="H12">
        <v>0</v>
      </c>
      <c r="I12">
        <v>0</v>
      </c>
      <c r="J12">
        <v>29438</v>
      </c>
      <c r="K12">
        <v>222051</v>
      </c>
    </row>
    <row r="13" spans="1:11" x14ac:dyDescent="0.2">
      <c r="A13" s="1"/>
      <c r="B13" s="7">
        <f t="shared" ref="B13:K13" si="1">SUM(B10:B12)</f>
        <v>1256914</v>
      </c>
      <c r="C13" s="7">
        <f t="shared" si="1"/>
        <v>1144859</v>
      </c>
      <c r="D13" s="7">
        <f t="shared" si="1"/>
        <v>2421495</v>
      </c>
      <c r="E13" s="7">
        <f t="shared" si="1"/>
        <v>112055</v>
      </c>
      <c r="F13" s="7">
        <f t="shared" si="1"/>
        <v>68143</v>
      </c>
      <c r="G13" s="7">
        <f t="shared" si="1"/>
        <v>114</v>
      </c>
      <c r="H13" s="7">
        <f t="shared" si="1"/>
        <v>369</v>
      </c>
      <c r="I13" s="7">
        <f t="shared" si="1"/>
        <v>3</v>
      </c>
      <c r="J13" s="7">
        <f t="shared" si="1"/>
        <v>43426</v>
      </c>
      <c r="K13" s="7">
        <f t="shared" si="1"/>
        <v>749752</v>
      </c>
    </row>
    <row r="14" spans="1:11" x14ac:dyDescent="0.2">
      <c r="A14" s="1"/>
    </row>
    <row r="15" spans="1:11" x14ac:dyDescent="0.2">
      <c r="A15" s="1" t="s">
        <v>13</v>
      </c>
    </row>
    <row r="16" spans="1:11" x14ac:dyDescent="0.2">
      <c r="A16" s="1" t="s">
        <v>25</v>
      </c>
      <c r="B16">
        <v>93877</v>
      </c>
      <c r="C16">
        <v>80612</v>
      </c>
      <c r="D16">
        <v>83005</v>
      </c>
      <c r="E16">
        <v>13265</v>
      </c>
      <c r="F16">
        <v>2</v>
      </c>
      <c r="G16">
        <v>3</v>
      </c>
      <c r="H16">
        <v>3</v>
      </c>
      <c r="I16">
        <v>0</v>
      </c>
      <c r="J16">
        <v>13257</v>
      </c>
      <c r="K16">
        <v>78857</v>
      </c>
    </row>
    <row r="17" spans="1:12" x14ac:dyDescent="0.2">
      <c r="A17" s="1" t="s">
        <v>26</v>
      </c>
      <c r="B17">
        <v>500168</v>
      </c>
      <c r="C17">
        <v>475457</v>
      </c>
      <c r="D17">
        <v>870969</v>
      </c>
      <c r="E17">
        <v>24711</v>
      </c>
      <c r="F17">
        <v>4</v>
      </c>
      <c r="G17">
        <v>2</v>
      </c>
      <c r="H17">
        <v>5</v>
      </c>
      <c r="I17">
        <v>0</v>
      </c>
      <c r="J17">
        <v>24700</v>
      </c>
      <c r="K17">
        <v>410210</v>
      </c>
    </row>
    <row r="18" spans="1:12" x14ac:dyDescent="0.2">
      <c r="A18" t="s">
        <v>24</v>
      </c>
      <c r="B18">
        <v>204</v>
      </c>
      <c r="C18">
        <v>188</v>
      </c>
      <c r="D18">
        <v>1748</v>
      </c>
      <c r="E18">
        <v>16</v>
      </c>
      <c r="F18">
        <v>0</v>
      </c>
      <c r="G18">
        <v>0</v>
      </c>
      <c r="H18">
        <v>0</v>
      </c>
      <c r="I18">
        <v>0</v>
      </c>
      <c r="J18">
        <v>16</v>
      </c>
      <c r="K18">
        <v>130</v>
      </c>
    </row>
    <row r="19" spans="1:12" x14ac:dyDescent="0.2">
      <c r="A19" s="1"/>
      <c r="B19" s="7">
        <f>SUM(B16:B18)</f>
        <v>594249</v>
      </c>
      <c r="C19" s="7">
        <f t="shared" ref="C19:K19" si="2">SUM(C16:C18)</f>
        <v>556257</v>
      </c>
      <c r="D19" s="7">
        <f t="shared" si="2"/>
        <v>955722</v>
      </c>
      <c r="E19" s="7">
        <f t="shared" si="2"/>
        <v>37992</v>
      </c>
      <c r="F19" s="7">
        <f t="shared" si="2"/>
        <v>6</v>
      </c>
      <c r="G19" s="7">
        <f t="shared" si="2"/>
        <v>5</v>
      </c>
      <c r="H19" s="7">
        <f t="shared" si="2"/>
        <v>8</v>
      </c>
      <c r="I19" s="7">
        <f t="shared" si="2"/>
        <v>0</v>
      </c>
      <c r="J19" s="7">
        <f t="shared" si="2"/>
        <v>37973</v>
      </c>
      <c r="K19" s="7">
        <f t="shared" si="2"/>
        <v>489197</v>
      </c>
    </row>
    <row r="20" spans="1:12" ht="4.5" customHeight="1" x14ac:dyDescent="0.2">
      <c r="A20" s="1"/>
    </row>
    <row r="21" spans="1:12" x14ac:dyDescent="0.2">
      <c r="A21" s="1" t="s">
        <v>14</v>
      </c>
    </row>
    <row r="22" spans="1:12" x14ac:dyDescent="0.2">
      <c r="A22" s="1" t="s">
        <v>25</v>
      </c>
      <c r="B22">
        <v>984606</v>
      </c>
      <c r="C22">
        <v>901547</v>
      </c>
      <c r="D22">
        <v>3763748</v>
      </c>
      <c r="E22">
        <v>83059</v>
      </c>
      <c r="F22">
        <v>0</v>
      </c>
      <c r="G22">
        <v>0</v>
      </c>
      <c r="H22">
        <v>0</v>
      </c>
      <c r="I22">
        <v>83059</v>
      </c>
      <c r="J22">
        <v>0</v>
      </c>
      <c r="K22">
        <v>424878</v>
      </c>
    </row>
    <row r="23" spans="1:12" ht="12" customHeight="1" x14ac:dyDescent="0.2">
      <c r="A23" s="1" t="s">
        <v>26</v>
      </c>
      <c r="B23">
        <v>109668</v>
      </c>
      <c r="C23">
        <v>101962</v>
      </c>
      <c r="D23">
        <v>479253</v>
      </c>
      <c r="E23">
        <v>7706</v>
      </c>
      <c r="F23">
        <v>0</v>
      </c>
      <c r="G23">
        <v>0</v>
      </c>
      <c r="H23">
        <v>0</v>
      </c>
      <c r="I23">
        <v>7706</v>
      </c>
      <c r="J23">
        <v>0</v>
      </c>
      <c r="K23">
        <v>34972</v>
      </c>
    </row>
    <row r="24" spans="1:12" x14ac:dyDescent="0.2">
      <c r="A24" t="s">
        <v>24</v>
      </c>
      <c r="B24">
        <v>25714</v>
      </c>
      <c r="C24">
        <v>18517</v>
      </c>
      <c r="D24">
        <v>90799</v>
      </c>
      <c r="E24">
        <v>7197</v>
      </c>
      <c r="F24">
        <v>0</v>
      </c>
      <c r="G24">
        <v>0</v>
      </c>
      <c r="H24">
        <v>0</v>
      </c>
      <c r="I24">
        <v>7197</v>
      </c>
      <c r="J24">
        <v>0</v>
      </c>
      <c r="K24">
        <v>2645</v>
      </c>
    </row>
    <row r="25" spans="1:12" x14ac:dyDescent="0.2">
      <c r="A25" s="1"/>
      <c r="B25" s="7">
        <f>SUM(B22:B24)</f>
        <v>1119988</v>
      </c>
      <c r="C25" s="7">
        <f t="shared" ref="C25:K25" si="3">SUM(C22:C24)</f>
        <v>1022026</v>
      </c>
      <c r="D25" s="7">
        <f t="shared" si="3"/>
        <v>4333800</v>
      </c>
      <c r="E25" s="7">
        <f t="shared" si="3"/>
        <v>97962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97962</v>
      </c>
      <c r="J25" s="7">
        <f t="shared" si="3"/>
        <v>0</v>
      </c>
      <c r="K25" s="7">
        <f t="shared" si="3"/>
        <v>462495</v>
      </c>
    </row>
    <row r="26" spans="1:12" ht="4.5" customHeight="1" x14ac:dyDescent="0.2">
      <c r="A26" s="1"/>
    </row>
    <row r="27" spans="1:12" x14ac:dyDescent="0.2">
      <c r="A27" s="1" t="s">
        <v>15</v>
      </c>
    </row>
    <row r="28" spans="1:12" x14ac:dyDescent="0.2">
      <c r="A28" s="1" t="s">
        <v>34</v>
      </c>
      <c r="B28">
        <v>400242</v>
      </c>
      <c r="C28">
        <v>399436</v>
      </c>
      <c r="D28">
        <v>461195</v>
      </c>
      <c r="E28">
        <v>806</v>
      </c>
      <c r="F28">
        <v>6</v>
      </c>
      <c r="G28">
        <v>9</v>
      </c>
      <c r="H28">
        <v>0</v>
      </c>
      <c r="I28">
        <v>0</v>
      </c>
      <c r="J28">
        <v>791</v>
      </c>
      <c r="K28">
        <v>362655</v>
      </c>
      <c r="L28" s="10"/>
    </row>
    <row r="29" spans="1:12" x14ac:dyDescent="0.2">
      <c r="A29" s="1" t="s">
        <v>35</v>
      </c>
      <c r="B29">
        <v>1110607</v>
      </c>
      <c r="C29">
        <v>1039535</v>
      </c>
      <c r="D29">
        <v>1047270</v>
      </c>
      <c r="E29">
        <v>71072</v>
      </c>
      <c r="F29">
        <v>68214</v>
      </c>
      <c r="G29">
        <v>0</v>
      </c>
      <c r="H29">
        <v>0</v>
      </c>
      <c r="I29">
        <v>1</v>
      </c>
      <c r="J29">
        <v>2857</v>
      </c>
      <c r="K29">
        <v>1032465</v>
      </c>
    </row>
    <row r="30" spans="1:12" x14ac:dyDescent="0.2">
      <c r="A30" s="1" t="s">
        <v>22</v>
      </c>
      <c r="B30">
        <v>1020676</v>
      </c>
      <c r="C30">
        <v>1019241</v>
      </c>
      <c r="D30">
        <v>1057955</v>
      </c>
      <c r="E30">
        <v>1435</v>
      </c>
      <c r="F30">
        <v>0</v>
      </c>
      <c r="G30">
        <v>0</v>
      </c>
      <c r="H30">
        <v>0</v>
      </c>
      <c r="I30">
        <v>0</v>
      </c>
      <c r="J30">
        <v>1435</v>
      </c>
      <c r="K30">
        <v>982698</v>
      </c>
    </row>
    <row r="31" spans="1:12" x14ac:dyDescent="0.2">
      <c r="A31" s="1" t="s">
        <v>23</v>
      </c>
      <c r="B31">
        <v>68491</v>
      </c>
      <c r="C31">
        <v>53737</v>
      </c>
      <c r="D31">
        <v>76980</v>
      </c>
      <c r="E31">
        <v>14754</v>
      </c>
      <c r="F31">
        <v>6456</v>
      </c>
      <c r="G31">
        <v>0</v>
      </c>
      <c r="H31">
        <v>3868</v>
      </c>
      <c r="I31">
        <v>0</v>
      </c>
      <c r="J31">
        <v>4430</v>
      </c>
      <c r="K31">
        <v>41831</v>
      </c>
    </row>
    <row r="32" spans="1:12" x14ac:dyDescent="0.2">
      <c r="A32" s="1" t="s">
        <v>27</v>
      </c>
      <c r="B32">
        <v>518760</v>
      </c>
      <c r="C32">
        <v>503620</v>
      </c>
      <c r="D32">
        <v>959651</v>
      </c>
      <c r="E32">
        <v>15140</v>
      </c>
      <c r="F32">
        <v>7428</v>
      </c>
      <c r="G32">
        <v>25</v>
      </c>
      <c r="H32">
        <v>5348</v>
      </c>
      <c r="I32">
        <v>27</v>
      </c>
      <c r="J32">
        <v>2312</v>
      </c>
      <c r="K32">
        <v>376589</v>
      </c>
    </row>
    <row r="33" spans="1:11" x14ac:dyDescent="0.2">
      <c r="A33" s="1" t="s">
        <v>28</v>
      </c>
      <c r="B33">
        <v>215420</v>
      </c>
      <c r="C33">
        <v>209209</v>
      </c>
      <c r="D33">
        <v>262041</v>
      </c>
      <c r="E33">
        <v>6211</v>
      </c>
      <c r="F33">
        <v>5993</v>
      </c>
      <c r="G33">
        <v>4</v>
      </c>
      <c r="H33">
        <v>3</v>
      </c>
      <c r="I33">
        <v>0</v>
      </c>
      <c r="J33">
        <v>211</v>
      </c>
      <c r="K33">
        <v>174173</v>
      </c>
    </row>
    <row r="34" spans="1:11" x14ac:dyDescent="0.2">
      <c r="A34" s="1" t="s">
        <v>30</v>
      </c>
      <c r="B34">
        <v>128566</v>
      </c>
      <c r="C34">
        <v>110718</v>
      </c>
      <c r="D34">
        <v>156311</v>
      </c>
      <c r="E34">
        <v>17848</v>
      </c>
      <c r="F34">
        <v>17499</v>
      </c>
      <c r="G34">
        <v>1</v>
      </c>
      <c r="H34">
        <v>0</v>
      </c>
      <c r="I34">
        <v>0</v>
      </c>
      <c r="J34">
        <v>348</v>
      </c>
      <c r="K34">
        <v>87424</v>
      </c>
    </row>
    <row r="35" spans="1:11" x14ac:dyDescent="0.2">
      <c r="A35" s="1" t="s">
        <v>31</v>
      </c>
      <c r="B35">
        <v>51764</v>
      </c>
      <c r="C35">
        <v>43868</v>
      </c>
      <c r="D35">
        <v>103265</v>
      </c>
      <c r="E35">
        <v>7896</v>
      </c>
      <c r="F35">
        <v>5223</v>
      </c>
      <c r="G35">
        <v>1038</v>
      </c>
      <c r="H35">
        <v>456</v>
      </c>
      <c r="I35">
        <v>601</v>
      </c>
      <c r="J35">
        <v>578</v>
      </c>
      <c r="K35">
        <v>27114</v>
      </c>
    </row>
    <row r="36" spans="1:11" x14ac:dyDescent="0.2">
      <c r="A36" s="1" t="s">
        <v>32</v>
      </c>
      <c r="B36">
        <v>120288</v>
      </c>
      <c r="C36">
        <v>96559</v>
      </c>
      <c r="D36">
        <v>129589</v>
      </c>
      <c r="E36">
        <v>23729</v>
      </c>
      <c r="F36">
        <v>23100</v>
      </c>
      <c r="G36">
        <v>35</v>
      </c>
      <c r="H36">
        <v>103</v>
      </c>
      <c r="I36">
        <v>32</v>
      </c>
      <c r="J36">
        <v>459</v>
      </c>
      <c r="K36">
        <v>78734</v>
      </c>
    </row>
    <row r="37" spans="1:11" x14ac:dyDescent="0.2">
      <c r="B37" s="7">
        <f t="shared" ref="B37:K37" si="4">SUM(B28:B36)</f>
        <v>3634814</v>
      </c>
      <c r="C37" s="7">
        <f t="shared" si="4"/>
        <v>3475923</v>
      </c>
      <c r="D37" s="7">
        <f t="shared" si="4"/>
        <v>4254257</v>
      </c>
      <c r="E37" s="7">
        <f t="shared" si="4"/>
        <v>158891</v>
      </c>
      <c r="F37" s="7">
        <f t="shared" si="4"/>
        <v>133919</v>
      </c>
      <c r="G37" s="7">
        <f t="shared" si="4"/>
        <v>1112</v>
      </c>
      <c r="H37" s="7">
        <f t="shared" si="4"/>
        <v>9778</v>
      </c>
      <c r="I37" s="7">
        <f t="shared" si="4"/>
        <v>661</v>
      </c>
      <c r="J37" s="7">
        <f t="shared" si="4"/>
        <v>13421</v>
      </c>
      <c r="K37" s="7">
        <f t="shared" si="4"/>
        <v>3163683</v>
      </c>
    </row>
    <row r="38" spans="1:11" ht="13.5" thickBot="1" x14ac:dyDescent="0.25"/>
    <row r="39" spans="1:11" ht="13.5" thickTop="1" x14ac:dyDescent="0.2">
      <c r="A39" s="1" t="s">
        <v>36</v>
      </c>
      <c r="B39" s="6">
        <f t="shared" ref="B39:K39" si="5">SUM(B7,B13,B19,B25,B37)</f>
        <v>29036137</v>
      </c>
      <c r="C39" s="6">
        <f t="shared" si="5"/>
        <v>23172858</v>
      </c>
      <c r="D39" s="6">
        <f t="shared" si="5"/>
        <v>47218711</v>
      </c>
      <c r="E39" s="6">
        <f t="shared" si="5"/>
        <v>5863279</v>
      </c>
      <c r="F39" s="6">
        <f t="shared" si="5"/>
        <v>2026095</v>
      </c>
      <c r="G39" s="6">
        <f t="shared" si="5"/>
        <v>727525</v>
      </c>
      <c r="H39" s="6">
        <f t="shared" si="5"/>
        <v>2700029</v>
      </c>
      <c r="I39" s="6">
        <f t="shared" si="5"/>
        <v>98626</v>
      </c>
      <c r="J39" s="6">
        <f t="shared" si="5"/>
        <v>311004</v>
      </c>
      <c r="K39" s="6">
        <f t="shared" si="5"/>
        <v>16626168</v>
      </c>
    </row>
    <row r="40" spans="1:11" ht="4.5" customHeight="1" x14ac:dyDescent="0.2"/>
    <row r="41" spans="1:11" x14ac:dyDescent="0.2">
      <c r="A41" t="s">
        <v>37</v>
      </c>
      <c r="B41">
        <f t="shared" ref="B41:K41" si="6">SUM(B7,B19,B25,B37)</f>
        <v>27779223</v>
      </c>
      <c r="C41">
        <f t="shared" si="6"/>
        <v>22027999</v>
      </c>
      <c r="D41">
        <f t="shared" si="6"/>
        <v>44797216</v>
      </c>
      <c r="E41">
        <f t="shared" si="6"/>
        <v>5751224</v>
      </c>
      <c r="F41">
        <f t="shared" si="6"/>
        <v>1957952</v>
      </c>
      <c r="G41">
        <f t="shared" si="6"/>
        <v>727411</v>
      </c>
      <c r="H41">
        <f t="shared" si="6"/>
        <v>2699660</v>
      </c>
      <c r="I41">
        <f t="shared" si="6"/>
        <v>98623</v>
      </c>
      <c r="J41">
        <f t="shared" si="6"/>
        <v>267578</v>
      </c>
      <c r="K41">
        <f t="shared" si="6"/>
        <v>15876416</v>
      </c>
    </row>
  </sheetData>
  <phoneticPr fontId="0" type="noConversion"/>
  <printOptions horizontalCentered="1"/>
  <pageMargins left="0.78740157480314965" right="0.78740157480314965" top="0.59" bottom="0.51" header="0.28000000000000003" footer="0.51181102362204722"/>
  <pageSetup paperSize="9" orientation="landscape" horizontalDpi="300" verticalDpi="300" r:id="rId1"/>
  <headerFooter alignWithMargins="0">
    <oddHeader>&amp;L&amp;"Arial,Fett"&amp;12GBV&amp;C&amp;"Arial,Fett"&amp;12Datenbankstatistik&amp;R&amp;"Arial,Fett"&amp;12Stand 31. Dezember  2003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J41" sqref="J41"/>
    </sheetView>
  </sheetViews>
  <sheetFormatPr baseColWidth="10" defaultRowHeight="12.75" x14ac:dyDescent="0.2"/>
  <cols>
    <col min="1" max="1" width="15.7109375" customWidth="1"/>
  </cols>
  <sheetData>
    <row r="1" spans="1:11" s="2" customFormat="1" ht="38.25" x14ac:dyDescent="0.2">
      <c r="A1" s="4"/>
      <c r="B1" s="5" t="s">
        <v>16</v>
      </c>
      <c r="C1" s="5" t="s">
        <v>17</v>
      </c>
      <c r="D1" s="5" t="s">
        <v>18</v>
      </c>
      <c r="E1" s="5" t="s">
        <v>19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20</v>
      </c>
      <c r="K1" s="5" t="s">
        <v>38</v>
      </c>
    </row>
    <row r="2" spans="1:11" s="2" customFormat="1" x14ac:dyDescent="0.2">
      <c r="A2" s="3" t="s">
        <v>11</v>
      </c>
    </row>
    <row r="3" spans="1:11" x14ac:dyDescent="0.2">
      <c r="A3" s="1" t="s">
        <v>5</v>
      </c>
      <c r="B3">
        <f>'31.12.2003'!B3-'31.12.2002'!B3</f>
        <v>723561</v>
      </c>
      <c r="C3">
        <f>'31.12.2003'!C3-'31.12.2002'!C3</f>
        <v>454329</v>
      </c>
      <c r="D3">
        <f>'31.12.2003'!D3-'31.12.2002'!D3</f>
        <v>1676996</v>
      </c>
      <c r="E3">
        <f>'31.12.2003'!E3-'31.12.2002'!E3</f>
        <v>269232</v>
      </c>
      <c r="F3">
        <f>'31.12.2003'!F3-'31.12.2002'!F3</f>
        <v>53920</v>
      </c>
      <c r="G3">
        <f>'31.12.2003'!G3-'31.12.2002'!G3</f>
        <v>40095</v>
      </c>
      <c r="H3">
        <f>'31.12.2003'!H3-'31.12.2002'!H3</f>
        <v>147109</v>
      </c>
      <c r="I3">
        <f>'31.12.2003'!I3-'31.12.2002'!I3</f>
        <v>-306</v>
      </c>
      <c r="J3">
        <f>'31.12.2003'!J3-'31.12.2002'!J3</f>
        <v>28414</v>
      </c>
      <c r="K3">
        <f>'31.12.2003'!K3-'31.12.2002'!K3</f>
        <v>114205</v>
      </c>
    </row>
    <row r="4" spans="1:11" x14ac:dyDescent="0.2">
      <c r="A4" s="1" t="s">
        <v>33</v>
      </c>
      <c r="B4">
        <f>'31.12.2003'!B4-'31.12.2002'!B4</f>
        <v>56603</v>
      </c>
      <c r="C4">
        <f>'31.12.2003'!C4-'31.12.2002'!C4</f>
        <v>56319</v>
      </c>
      <c r="D4">
        <f>'31.12.2003'!D4-'31.12.2002'!D4</f>
        <v>206862</v>
      </c>
      <c r="E4">
        <f>'31.12.2003'!E4-'31.12.2002'!E4</f>
        <v>284</v>
      </c>
      <c r="F4">
        <f>'31.12.2003'!F4-'31.12.2002'!F4</f>
        <v>36</v>
      </c>
      <c r="G4">
        <f>'31.12.2003'!G4-'31.12.2002'!G4</f>
        <v>-21</v>
      </c>
      <c r="H4">
        <f>'31.12.2003'!H4-'31.12.2002'!H4</f>
        <v>-6</v>
      </c>
      <c r="I4">
        <f>'31.12.2003'!I4-'31.12.2002'!I4</f>
        <v>0</v>
      </c>
      <c r="J4">
        <f>'31.12.2003'!J4-'31.12.2002'!J4</f>
        <v>275</v>
      </c>
      <c r="K4">
        <f>'31.12.2003'!K4-'31.12.2002'!K4</f>
        <v>27543</v>
      </c>
    </row>
    <row r="5" spans="1:11" x14ac:dyDescent="0.2">
      <c r="A5" s="1" t="s">
        <v>6</v>
      </c>
      <c r="B5">
        <f>'31.12.2003'!B5-'31.12.2002'!B5</f>
        <v>30709</v>
      </c>
      <c r="C5">
        <f>'31.12.2003'!C5-'31.12.2002'!C5</f>
        <v>37666</v>
      </c>
      <c r="D5">
        <f>'31.12.2003'!D5-'31.12.2002'!D5</f>
        <v>241465</v>
      </c>
      <c r="E5">
        <f>'31.12.2003'!E5-'31.12.2002'!E5</f>
        <v>-6957</v>
      </c>
      <c r="F5">
        <f>'31.12.2003'!F5-'31.12.2002'!F5</f>
        <v>-5378</v>
      </c>
      <c r="G5">
        <f>'31.12.2003'!G5-'31.12.2002'!G5</f>
        <v>3</v>
      </c>
      <c r="H5">
        <f>'31.12.2003'!H5-'31.12.2002'!H5</f>
        <v>-9</v>
      </c>
      <c r="I5">
        <f>'31.12.2003'!I5-'31.12.2002'!I5</f>
        <v>0</v>
      </c>
      <c r="J5">
        <f>'31.12.2003'!J5-'31.12.2002'!J5</f>
        <v>-1573</v>
      </c>
      <c r="K5">
        <f>'31.12.2003'!K5-'31.12.2002'!K5</f>
        <v>-7499</v>
      </c>
    </row>
    <row r="6" spans="1:11" x14ac:dyDescent="0.2">
      <c r="A6" s="1" t="s">
        <v>7</v>
      </c>
      <c r="B6">
        <f>'31.12.2003'!B6-'31.12.2002'!B6</f>
        <v>-198</v>
      </c>
      <c r="C6">
        <f>'31.12.2003'!C6-'31.12.2002'!C6</f>
        <v>-191</v>
      </c>
      <c r="D6">
        <f>'31.12.2003'!D6-'31.12.2002'!D6</f>
        <v>-174</v>
      </c>
      <c r="E6">
        <f>'31.12.2003'!E6-'31.12.2002'!E6</f>
        <v>-7</v>
      </c>
      <c r="F6">
        <f>'31.12.2003'!F6-'31.12.2002'!F6</f>
        <v>0</v>
      </c>
      <c r="G6">
        <f>'31.12.2003'!G6-'31.12.2002'!G6</f>
        <v>0</v>
      </c>
      <c r="H6">
        <f>'31.12.2003'!H6-'31.12.2002'!H6</f>
        <v>0</v>
      </c>
      <c r="I6">
        <f>'31.12.2003'!I6-'31.12.2002'!I6</f>
        <v>0</v>
      </c>
      <c r="J6">
        <f>'31.12.2003'!J6-'31.12.2002'!J6</f>
        <v>-7</v>
      </c>
      <c r="K6">
        <f>'31.12.2003'!K6-'31.12.2002'!K6</f>
        <v>-218</v>
      </c>
    </row>
    <row r="7" spans="1:11" x14ac:dyDescent="0.2">
      <c r="A7" s="1"/>
      <c r="B7" s="7">
        <f t="shared" ref="B7:K7" si="0">SUM(B3:B6)</f>
        <v>810675</v>
      </c>
      <c r="C7" s="7">
        <f t="shared" si="0"/>
        <v>548123</v>
      </c>
      <c r="D7" s="7">
        <f t="shared" si="0"/>
        <v>2125149</v>
      </c>
      <c r="E7" s="7">
        <f t="shared" si="0"/>
        <v>262552</v>
      </c>
      <c r="F7" s="7">
        <f t="shared" si="0"/>
        <v>48578</v>
      </c>
      <c r="G7" s="7">
        <f t="shared" si="0"/>
        <v>40077</v>
      </c>
      <c r="H7" s="7">
        <f t="shared" si="0"/>
        <v>147094</v>
      </c>
      <c r="I7" s="7">
        <f t="shared" si="0"/>
        <v>-306</v>
      </c>
      <c r="J7" s="7">
        <f t="shared" si="0"/>
        <v>27109</v>
      </c>
      <c r="K7" s="7">
        <f t="shared" si="0"/>
        <v>134031</v>
      </c>
    </row>
    <row r="8" spans="1:11" ht="7.5" customHeight="1" x14ac:dyDescent="0.2">
      <c r="A8" s="1"/>
    </row>
    <row r="9" spans="1:11" x14ac:dyDescent="0.2">
      <c r="A9" s="1" t="s">
        <v>12</v>
      </c>
    </row>
    <row r="10" spans="1:11" x14ac:dyDescent="0.2">
      <c r="A10" t="s">
        <v>8</v>
      </c>
      <c r="B10">
        <f>'31.12.2003'!B10-'31.12.2002'!B10</f>
        <v>26945</v>
      </c>
      <c r="C10">
        <f>'31.12.2003'!C10-'31.12.2002'!C10</f>
        <v>38115</v>
      </c>
      <c r="D10">
        <f>'31.12.2003'!D10-'31.12.2002'!D10</f>
        <v>151272</v>
      </c>
      <c r="E10">
        <f>'31.12.2003'!E10-'31.12.2002'!E10</f>
        <v>-11170</v>
      </c>
      <c r="F10">
        <f>'31.12.2003'!F10-'31.12.2002'!F10</f>
        <v>-1308</v>
      </c>
      <c r="G10">
        <f>'31.12.2003'!G10-'31.12.2002'!G10</f>
        <v>2</v>
      </c>
      <c r="H10">
        <f>'31.12.2003'!H10-'31.12.2002'!H10</f>
        <v>28</v>
      </c>
      <c r="I10">
        <f>'31.12.2003'!I10-'31.12.2002'!I10</f>
        <v>-1</v>
      </c>
      <c r="J10">
        <f>'31.12.2003'!J10-'31.12.2002'!J10</f>
        <v>-9891</v>
      </c>
      <c r="K10">
        <f>'31.12.2003'!K10-'31.12.2002'!K10</f>
        <v>14456</v>
      </c>
    </row>
    <row r="11" spans="1:11" x14ac:dyDescent="0.2">
      <c r="A11" s="1" t="s">
        <v>9</v>
      </c>
      <c r="B11">
        <f>'31.12.2003'!B11-'31.12.2002'!B11</f>
        <v>-175</v>
      </c>
      <c r="C11">
        <f>'31.12.2003'!C11-'31.12.2002'!C11</f>
        <v>-146</v>
      </c>
      <c r="D11">
        <f>'31.12.2003'!D11-'31.12.2002'!D11</f>
        <v>-176</v>
      </c>
      <c r="E11">
        <f>'31.12.2003'!E11-'31.12.2002'!E11</f>
        <v>-29</v>
      </c>
      <c r="F11">
        <f>'31.12.2003'!F11-'31.12.2002'!F11</f>
        <v>0</v>
      </c>
      <c r="G11">
        <f>'31.12.2003'!G11-'31.12.2002'!G11</f>
        <v>0</v>
      </c>
      <c r="H11">
        <f>'31.12.2003'!H11-'31.12.2002'!H11</f>
        <v>0</v>
      </c>
      <c r="I11">
        <f>'31.12.2003'!I11-'31.12.2002'!I11</f>
        <v>0</v>
      </c>
      <c r="J11">
        <f>'31.12.2003'!J11-'31.12.2002'!J11</f>
        <v>-29</v>
      </c>
      <c r="K11">
        <f>'31.12.2003'!K11-'31.12.2002'!K11</f>
        <v>-124</v>
      </c>
    </row>
    <row r="12" spans="1:11" x14ac:dyDescent="0.2">
      <c r="A12" s="1" t="s">
        <v>10</v>
      </c>
      <c r="B12">
        <f>'31.12.2003'!B12-'31.12.2002'!B12</f>
        <v>33619</v>
      </c>
      <c r="C12">
        <f>'31.12.2003'!C12-'31.12.2002'!C12</f>
        <v>35134</v>
      </c>
      <c r="D12">
        <f>'31.12.2003'!D12-'31.12.2002'!D12</f>
        <v>71902</v>
      </c>
      <c r="E12">
        <f>'31.12.2003'!E12-'31.12.2002'!E12</f>
        <v>-1515</v>
      </c>
      <c r="F12">
        <f>'31.12.2003'!F12-'31.12.2002'!F12</f>
        <v>0</v>
      </c>
      <c r="G12">
        <f>'31.12.2003'!G12-'31.12.2002'!G12</f>
        <v>0</v>
      </c>
      <c r="H12">
        <f>'31.12.2003'!H12-'31.12.2002'!H12</f>
        <v>0</v>
      </c>
      <c r="I12">
        <f>'31.12.2003'!I12-'31.12.2002'!I12</f>
        <v>0</v>
      </c>
      <c r="J12">
        <f>'31.12.2003'!J12-'31.12.2002'!J12</f>
        <v>-1515</v>
      </c>
      <c r="K12">
        <f>'31.12.2003'!K12-'31.12.2002'!K12</f>
        <v>21762</v>
      </c>
    </row>
    <row r="13" spans="1:11" x14ac:dyDescent="0.2">
      <c r="A13" s="1"/>
      <c r="B13" s="7">
        <f t="shared" ref="B13:K13" si="1">SUM(B10:B12)</f>
        <v>60389</v>
      </c>
      <c r="C13" s="7">
        <f t="shared" si="1"/>
        <v>73103</v>
      </c>
      <c r="D13" s="7">
        <f t="shared" si="1"/>
        <v>222998</v>
      </c>
      <c r="E13" s="7">
        <f t="shared" si="1"/>
        <v>-12714</v>
      </c>
      <c r="F13" s="7">
        <f t="shared" si="1"/>
        <v>-1308</v>
      </c>
      <c r="G13" s="7">
        <f t="shared" si="1"/>
        <v>2</v>
      </c>
      <c r="H13" s="7">
        <f t="shared" si="1"/>
        <v>28</v>
      </c>
      <c r="I13" s="7">
        <f t="shared" si="1"/>
        <v>-1</v>
      </c>
      <c r="J13" s="7">
        <f t="shared" si="1"/>
        <v>-11435</v>
      </c>
      <c r="K13" s="7">
        <f t="shared" si="1"/>
        <v>36094</v>
      </c>
    </row>
    <row r="14" spans="1:11" ht="7.5" customHeight="1" x14ac:dyDescent="0.2">
      <c r="A14" s="1"/>
    </row>
    <row r="15" spans="1:11" x14ac:dyDescent="0.2">
      <c r="A15" s="1" t="s">
        <v>13</v>
      </c>
    </row>
    <row r="16" spans="1:11" x14ac:dyDescent="0.2">
      <c r="A16" s="1" t="s">
        <v>25</v>
      </c>
      <c r="B16">
        <f>'31.12.2003'!B16-'31.12.2002'!B16</f>
        <v>-12721</v>
      </c>
      <c r="C16">
        <f>'31.12.2003'!C16-'31.12.2002'!C16</f>
        <v>-13340</v>
      </c>
      <c r="D16">
        <f>'31.12.2003'!D16-'31.12.2002'!D16</f>
        <v>-15129</v>
      </c>
      <c r="E16">
        <f>'31.12.2003'!E16-'31.12.2002'!E16</f>
        <v>619</v>
      </c>
      <c r="F16">
        <f>'31.12.2003'!F16-'31.12.2002'!F16</f>
        <v>1</v>
      </c>
      <c r="G16">
        <f>'31.12.2003'!G16-'31.12.2002'!G16</f>
        <v>0</v>
      </c>
      <c r="H16">
        <f>'31.12.2003'!H16-'31.12.2002'!H16</f>
        <v>2</v>
      </c>
      <c r="I16">
        <f>'31.12.2003'!I16-'31.12.2002'!I16</f>
        <v>0</v>
      </c>
      <c r="J16">
        <f>'31.12.2003'!J16-'31.12.2002'!J16</f>
        <v>616</v>
      </c>
      <c r="K16">
        <f>'31.12.2003'!K16-'31.12.2002'!K16</f>
        <v>-11804</v>
      </c>
    </row>
    <row r="17" spans="1:11" x14ac:dyDescent="0.2">
      <c r="A17" s="1" t="s">
        <v>26</v>
      </c>
      <c r="B17">
        <f>'31.12.2003'!B17-'31.12.2002'!B17</f>
        <v>-7647</v>
      </c>
      <c r="C17">
        <f>'31.12.2003'!C17-'31.12.2002'!C17</f>
        <v>349</v>
      </c>
      <c r="D17">
        <f>'31.12.2003'!D17-'31.12.2002'!D17</f>
        <v>28972</v>
      </c>
      <c r="E17">
        <f>'31.12.2003'!E17-'31.12.2002'!E17</f>
        <v>-7996</v>
      </c>
      <c r="F17">
        <f>'31.12.2003'!F17-'31.12.2002'!F17</f>
        <v>-2</v>
      </c>
      <c r="G17">
        <f>'31.12.2003'!G17-'31.12.2002'!G17</f>
        <v>0</v>
      </c>
      <c r="H17">
        <f>'31.12.2003'!H17-'31.12.2002'!H17</f>
        <v>0</v>
      </c>
      <c r="I17">
        <f>'31.12.2003'!I17-'31.12.2002'!I17</f>
        <v>0</v>
      </c>
      <c r="J17">
        <f>'31.12.2003'!J17-'31.12.2002'!J17</f>
        <v>-7994</v>
      </c>
      <c r="K17">
        <f>'31.12.2003'!K17-'31.12.2002'!K17</f>
        <v>-4275</v>
      </c>
    </row>
    <row r="18" spans="1:11" x14ac:dyDescent="0.2">
      <c r="A18" t="s">
        <v>24</v>
      </c>
      <c r="B18">
        <f>'31.12.2003'!B18-'31.12.2002'!B18</f>
        <v>23</v>
      </c>
      <c r="C18">
        <f>'31.12.2003'!C18-'31.12.2002'!C18</f>
        <v>17</v>
      </c>
      <c r="D18">
        <f>'31.12.2003'!D18-'31.12.2002'!D18</f>
        <v>-103</v>
      </c>
      <c r="E18">
        <f>'31.12.2003'!E18-'31.12.2002'!E18</f>
        <v>6</v>
      </c>
      <c r="F18">
        <f>'31.12.2003'!F18-'31.12.2002'!F18</f>
        <v>0</v>
      </c>
      <c r="G18">
        <f>'31.12.2003'!G18-'31.12.2002'!G18</f>
        <v>0</v>
      </c>
      <c r="H18">
        <f>'31.12.2003'!H18-'31.12.2002'!H18</f>
        <v>0</v>
      </c>
      <c r="I18">
        <f>'31.12.2003'!I18-'31.12.2002'!I18</f>
        <v>0</v>
      </c>
      <c r="J18">
        <f>'31.12.2003'!J18-'31.12.2002'!J18</f>
        <v>6</v>
      </c>
      <c r="K18">
        <f>'31.12.2003'!K18-'31.12.2002'!K18</f>
        <v>16</v>
      </c>
    </row>
    <row r="19" spans="1:11" x14ac:dyDescent="0.2">
      <c r="A19" s="1"/>
      <c r="B19" s="7">
        <f t="shared" ref="B19:J19" si="2">SUM(B16:B17)</f>
        <v>-20368</v>
      </c>
      <c r="C19" s="7">
        <f t="shared" si="2"/>
        <v>-12991</v>
      </c>
      <c r="D19" s="7">
        <f t="shared" si="2"/>
        <v>13843</v>
      </c>
      <c r="E19" s="7">
        <f t="shared" si="2"/>
        <v>-7377</v>
      </c>
      <c r="F19" s="7">
        <f t="shared" si="2"/>
        <v>-1</v>
      </c>
      <c r="G19" s="7">
        <f t="shared" si="2"/>
        <v>0</v>
      </c>
      <c r="H19" s="7">
        <f t="shared" si="2"/>
        <v>2</v>
      </c>
      <c r="I19" s="7">
        <f t="shared" si="2"/>
        <v>0</v>
      </c>
      <c r="J19" s="7">
        <f t="shared" si="2"/>
        <v>-7378</v>
      </c>
      <c r="K19" s="7">
        <f>SUM(K16:K17)</f>
        <v>-16079</v>
      </c>
    </row>
    <row r="20" spans="1:11" ht="7.5" customHeight="1" x14ac:dyDescent="0.2">
      <c r="A20" s="1"/>
    </row>
    <row r="21" spans="1:11" x14ac:dyDescent="0.2">
      <c r="A21" s="1" t="s">
        <v>14</v>
      </c>
    </row>
    <row r="22" spans="1:11" x14ac:dyDescent="0.2">
      <c r="A22" s="1" t="s">
        <v>25</v>
      </c>
      <c r="B22">
        <f>'31.12.2003'!B22-'31.12.2002'!B22</f>
        <v>10810</v>
      </c>
      <c r="C22">
        <f>'31.12.2003'!C22-'31.12.2002'!C22</f>
        <v>28164</v>
      </c>
      <c r="D22">
        <f>'31.12.2003'!D22-'31.12.2002'!D22</f>
        <v>232366</v>
      </c>
      <c r="E22">
        <f>'31.12.2003'!E22-'31.12.2002'!E22</f>
        <v>-17354</v>
      </c>
      <c r="F22">
        <f>'31.12.2003'!F22-'31.12.2002'!F22</f>
        <v>0</v>
      </c>
      <c r="G22">
        <f>'31.12.2003'!G22-'31.12.2002'!G22</f>
        <v>0</v>
      </c>
      <c r="H22">
        <f>'31.12.2003'!H22-'31.12.2002'!H22</f>
        <v>0</v>
      </c>
      <c r="I22">
        <f>'31.12.2003'!I22-'31.12.2002'!I22</f>
        <v>-17354</v>
      </c>
      <c r="J22">
        <f>'31.12.2003'!J22-'31.12.2002'!J22</f>
        <v>0</v>
      </c>
      <c r="K22">
        <f>'31.12.2003'!K22-'31.12.2002'!K22</f>
        <v>-12447</v>
      </c>
    </row>
    <row r="23" spans="1:11" ht="12" customHeight="1" x14ac:dyDescent="0.2">
      <c r="A23" s="1" t="s">
        <v>26</v>
      </c>
      <c r="B23">
        <f>'31.12.2003'!B23-'31.12.2002'!B23</f>
        <v>-1250</v>
      </c>
      <c r="C23">
        <f>'31.12.2003'!C23-'31.12.2002'!C23</f>
        <v>-1664</v>
      </c>
      <c r="D23">
        <f>'31.12.2003'!D23-'31.12.2002'!D23</f>
        <v>8337</v>
      </c>
      <c r="E23">
        <f>'31.12.2003'!E23-'31.12.2002'!E23</f>
        <v>414</v>
      </c>
      <c r="F23">
        <f>'31.12.2003'!F23-'31.12.2002'!F23</f>
        <v>0</v>
      </c>
      <c r="G23">
        <f>'31.12.2003'!G23-'31.12.2002'!G23</f>
        <v>0</v>
      </c>
      <c r="H23">
        <f>'31.12.2003'!H23-'31.12.2002'!H23</f>
        <v>0</v>
      </c>
      <c r="I23">
        <f>'31.12.2003'!I23-'31.12.2002'!I23</f>
        <v>414</v>
      </c>
      <c r="J23">
        <f>'31.12.2003'!J23-'31.12.2002'!J23</f>
        <v>0</v>
      </c>
      <c r="K23">
        <f>'31.12.2003'!K23-'31.12.2002'!K23</f>
        <v>-33</v>
      </c>
    </row>
    <row r="24" spans="1:11" x14ac:dyDescent="0.2">
      <c r="A24" t="s">
        <v>24</v>
      </c>
      <c r="B24">
        <f>'31.12.2003'!B24-'31.12.2002'!B24</f>
        <v>5409</v>
      </c>
      <c r="C24">
        <f>'31.12.2003'!C24-'31.12.2002'!C24</f>
        <v>4127</v>
      </c>
      <c r="D24">
        <f>'31.12.2003'!D24-'31.12.2002'!D24</f>
        <v>26018</v>
      </c>
      <c r="E24">
        <f>'31.12.2003'!E24-'31.12.2002'!E24</f>
        <v>1282</v>
      </c>
      <c r="F24">
        <f>'31.12.2003'!F24-'31.12.2002'!F24</f>
        <v>0</v>
      </c>
      <c r="G24">
        <f>'31.12.2003'!G24-'31.12.2002'!G24</f>
        <v>0</v>
      </c>
      <c r="H24">
        <f>'31.12.2003'!H24-'31.12.2002'!H24</f>
        <v>0</v>
      </c>
      <c r="I24">
        <f>'31.12.2003'!I24-'31.12.2002'!I24</f>
        <v>1282</v>
      </c>
      <c r="J24">
        <f>'31.12.2003'!J24-'31.12.2002'!J24</f>
        <v>0</v>
      </c>
      <c r="K24">
        <f>'31.12.2003'!K24-'31.12.2002'!K24</f>
        <v>-2060</v>
      </c>
    </row>
    <row r="25" spans="1:11" x14ac:dyDescent="0.2">
      <c r="A25" s="1"/>
      <c r="B25" s="7">
        <f t="shared" ref="B25:J25" si="3">SUM(B22:B23)</f>
        <v>9560</v>
      </c>
      <c r="C25" s="7">
        <f t="shared" si="3"/>
        <v>26500</v>
      </c>
      <c r="D25" s="7">
        <f t="shared" si="3"/>
        <v>240703</v>
      </c>
      <c r="E25" s="7">
        <f t="shared" si="3"/>
        <v>-16940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-16940</v>
      </c>
      <c r="J25" s="7">
        <f t="shared" si="3"/>
        <v>0</v>
      </c>
      <c r="K25" s="7">
        <f>SUM(K22:K23)</f>
        <v>-12480</v>
      </c>
    </row>
    <row r="26" spans="1:11" ht="7.5" customHeight="1" x14ac:dyDescent="0.2">
      <c r="A26" s="1"/>
    </row>
    <row r="27" spans="1:11" x14ac:dyDescent="0.2">
      <c r="A27" s="1" t="s">
        <v>15</v>
      </c>
    </row>
    <row r="28" spans="1:11" x14ac:dyDescent="0.2">
      <c r="A28" s="1" t="s">
        <v>34</v>
      </c>
      <c r="B28">
        <f>'31.12.2003'!B28-'31.12.2002'!B28</f>
        <v>-815174</v>
      </c>
      <c r="C28">
        <f>'31.12.2003'!C28-'31.12.2002'!C28</f>
        <v>-745145</v>
      </c>
      <c r="D28">
        <f>'31.12.2003'!D28-'31.12.2002'!D28</f>
        <v>-693343</v>
      </c>
      <c r="E28">
        <f>'31.12.2003'!E28-'31.12.2002'!E28</f>
        <v>-70029</v>
      </c>
      <c r="F28">
        <f>'31.12.2003'!F28-'31.12.2002'!F28</f>
        <v>-68209</v>
      </c>
      <c r="G28">
        <f>'31.12.2003'!G28-'31.12.2002'!G28</f>
        <v>9</v>
      </c>
      <c r="H28">
        <f>'31.12.2003'!H28-'31.12.2002'!H28</f>
        <v>0</v>
      </c>
      <c r="I28">
        <f>'31.12.2003'!I28-'31.12.2002'!I28</f>
        <v>-1</v>
      </c>
      <c r="J28">
        <f>'31.12.2003'!J28-'31.12.2002'!J28</f>
        <v>-1828</v>
      </c>
      <c r="K28">
        <f>'31.12.2003'!K28-'31.12.2002'!K28</f>
        <v>-772896</v>
      </c>
    </row>
    <row r="29" spans="1:11" x14ac:dyDescent="0.2">
      <c r="A29" s="1" t="s">
        <v>35</v>
      </c>
      <c r="B29">
        <f>'31.12.2003'!B29-'31.12.2002'!B29</f>
        <v>784046</v>
      </c>
      <c r="C29">
        <f>'31.12.2003'!C29-'31.12.2002'!C29</f>
        <v>713530</v>
      </c>
      <c r="D29">
        <f>'31.12.2003'!D29-'31.12.2002'!D29</f>
        <v>684207</v>
      </c>
      <c r="E29">
        <f>'31.12.2003'!E29-'31.12.2002'!E29</f>
        <v>70516</v>
      </c>
      <c r="F29">
        <f>'31.12.2003'!F29-'31.12.2002'!F29</f>
        <v>68209</v>
      </c>
      <c r="G29">
        <f>'31.12.2003'!G29-'31.12.2002'!G29</f>
        <v>-5</v>
      </c>
      <c r="H29">
        <f>'31.12.2003'!H29-'31.12.2002'!H29</f>
        <v>0</v>
      </c>
      <c r="I29">
        <f>'31.12.2003'!I29-'31.12.2002'!I29</f>
        <v>1</v>
      </c>
      <c r="J29">
        <f>'31.12.2003'!J29-'31.12.2002'!J29</f>
        <v>2311</v>
      </c>
      <c r="K29">
        <f>'31.12.2003'!K29-'31.12.2002'!K29</f>
        <v>728661</v>
      </c>
    </row>
    <row r="30" spans="1:11" x14ac:dyDescent="0.2">
      <c r="A30" s="1" t="s">
        <v>22</v>
      </c>
      <c r="B30">
        <f>'31.12.2003'!B30-'31.12.2002'!B30</f>
        <v>124489</v>
      </c>
      <c r="C30">
        <f>'31.12.2003'!C30-'31.12.2002'!C30</f>
        <v>123980</v>
      </c>
      <c r="D30">
        <f>'31.12.2003'!D30-'31.12.2002'!D30</f>
        <v>139088</v>
      </c>
      <c r="E30">
        <f>'31.12.2003'!E30-'31.12.2002'!E30</f>
        <v>509</v>
      </c>
      <c r="F30">
        <f>'31.12.2003'!F30-'31.12.2002'!F30</f>
        <v>0</v>
      </c>
      <c r="G30">
        <f>'31.12.2003'!G30-'31.12.2002'!G30</f>
        <v>0</v>
      </c>
      <c r="H30">
        <f>'31.12.2003'!H30-'31.12.2002'!H30</f>
        <v>0</v>
      </c>
      <c r="I30">
        <f>'31.12.2003'!I30-'31.12.2002'!I30</f>
        <v>0</v>
      </c>
      <c r="J30">
        <f>'31.12.2003'!J30-'31.12.2002'!J30</f>
        <v>509</v>
      </c>
      <c r="K30">
        <f>'31.12.2003'!K30-'31.12.2002'!K30</f>
        <v>109845</v>
      </c>
    </row>
    <row r="31" spans="1:11" x14ac:dyDescent="0.2">
      <c r="A31" s="1" t="s">
        <v>23</v>
      </c>
      <c r="B31">
        <f>'31.12.2003'!B31-'31.12.2002'!B31</f>
        <v>20909</v>
      </c>
      <c r="C31">
        <f>'31.12.2003'!C31-'31.12.2002'!C31</f>
        <v>8999</v>
      </c>
      <c r="D31">
        <f>'31.12.2003'!D31-'31.12.2002'!D31</f>
        <v>10725</v>
      </c>
      <c r="E31">
        <f>'31.12.2003'!E31-'31.12.2002'!E31</f>
        <v>11910</v>
      </c>
      <c r="F31">
        <f>'31.12.2003'!F31-'31.12.2002'!F31</f>
        <v>5485</v>
      </c>
      <c r="G31">
        <f>'31.12.2003'!G31-'31.12.2002'!G31</f>
        <v>0</v>
      </c>
      <c r="H31">
        <f>'31.12.2003'!H31-'31.12.2002'!H31</f>
        <v>2013</v>
      </c>
      <c r="I31">
        <f>'31.12.2003'!I31-'31.12.2002'!I31</f>
        <v>0</v>
      </c>
      <c r="J31">
        <f>'31.12.2003'!J31-'31.12.2002'!J31</f>
        <v>4412</v>
      </c>
      <c r="K31">
        <f>'31.12.2003'!K31-'31.12.2002'!K31</f>
        <v>7606</v>
      </c>
    </row>
    <row r="32" spans="1:11" x14ac:dyDescent="0.2">
      <c r="A32" s="1" t="s">
        <v>27</v>
      </c>
      <c r="B32">
        <f>'31.12.2003'!B32-'31.12.2002'!B32</f>
        <v>31898</v>
      </c>
      <c r="C32">
        <f>'31.12.2003'!C32-'31.12.2002'!C32</f>
        <v>29770</v>
      </c>
      <c r="D32">
        <f>'31.12.2003'!D32-'31.12.2002'!D32</f>
        <v>257837</v>
      </c>
      <c r="E32">
        <f>'31.12.2003'!E32-'31.12.2002'!E32</f>
        <v>2128</v>
      </c>
      <c r="F32">
        <f>'31.12.2003'!F32-'31.12.2002'!F32</f>
        <v>193</v>
      </c>
      <c r="G32">
        <f>'31.12.2003'!G32-'31.12.2002'!G32</f>
        <v>25</v>
      </c>
      <c r="H32">
        <f>'31.12.2003'!H32-'31.12.2002'!H32</f>
        <v>1896</v>
      </c>
      <c r="I32">
        <f>'31.12.2003'!I32-'31.12.2002'!I32</f>
        <v>9</v>
      </c>
      <c r="J32">
        <f>'31.12.2003'!J32-'31.12.2002'!J32</f>
        <v>5</v>
      </c>
      <c r="K32">
        <f>'31.12.2003'!K32-'31.12.2002'!K32</f>
        <v>11479</v>
      </c>
    </row>
    <row r="33" spans="1:11" x14ac:dyDescent="0.2">
      <c r="A33" s="1" t="s">
        <v>28</v>
      </c>
      <c r="B33">
        <f>'31.12.2003'!B33-'31.12.2002'!B33</f>
        <v>17254</v>
      </c>
      <c r="C33">
        <f>'31.12.2003'!C33-'31.12.2002'!C33</f>
        <v>17358</v>
      </c>
      <c r="D33">
        <f>'31.12.2003'!D33-'31.12.2002'!D33</f>
        <v>24956</v>
      </c>
      <c r="E33">
        <f>'31.12.2003'!E33-'31.12.2002'!E33</f>
        <v>-104</v>
      </c>
      <c r="F33">
        <f>'31.12.2003'!F33-'31.12.2002'!F33</f>
        <v>-78</v>
      </c>
      <c r="G33">
        <f>'31.12.2003'!G33-'31.12.2002'!G33</f>
        <v>2</v>
      </c>
      <c r="H33">
        <f>'31.12.2003'!H33-'31.12.2002'!H33</f>
        <v>0</v>
      </c>
      <c r="I33">
        <f>'31.12.2003'!I33-'31.12.2002'!I33</f>
        <v>0</v>
      </c>
      <c r="J33">
        <f>'31.12.2003'!J33-'31.12.2002'!J33</f>
        <v>-28</v>
      </c>
      <c r="K33">
        <f>'31.12.2003'!K33-'31.12.2002'!K33</f>
        <v>12292</v>
      </c>
    </row>
    <row r="34" spans="1:11" x14ac:dyDescent="0.2">
      <c r="A34" s="1" t="s">
        <v>30</v>
      </c>
      <c r="B34">
        <f>'31.12.2003'!B34-'31.12.2002'!B34</f>
        <v>19522</v>
      </c>
      <c r="C34">
        <f>'31.12.2003'!C34-'31.12.2002'!C34</f>
        <v>16929</v>
      </c>
      <c r="D34">
        <f>'31.12.2003'!D34-'31.12.2002'!D34</f>
        <v>26745</v>
      </c>
      <c r="E34">
        <f>'31.12.2003'!E34-'31.12.2002'!E34</f>
        <v>2593</v>
      </c>
      <c r="F34">
        <f>'31.12.2003'!F34-'31.12.2002'!F34</f>
        <v>2558</v>
      </c>
      <c r="G34">
        <f>'31.12.2003'!G34-'31.12.2002'!G34</f>
        <v>0</v>
      </c>
      <c r="H34">
        <f>'31.12.2003'!H34-'31.12.2002'!H34</f>
        <v>0</v>
      </c>
      <c r="I34">
        <f>'31.12.2003'!I34-'31.12.2002'!I34</f>
        <v>0</v>
      </c>
      <c r="J34">
        <f>'31.12.2003'!J34-'31.12.2002'!J34</f>
        <v>35</v>
      </c>
      <c r="K34">
        <f>'31.12.2003'!K34-'31.12.2002'!K34</f>
        <v>12736</v>
      </c>
    </row>
    <row r="35" spans="1:11" x14ac:dyDescent="0.2">
      <c r="A35" s="1" t="s">
        <v>31</v>
      </c>
      <c r="B35">
        <f>'31.12.2003'!B35-'31.12.2002'!B35</f>
        <v>8748</v>
      </c>
      <c r="C35">
        <f>'31.12.2003'!C35-'31.12.2002'!C35</f>
        <v>6412</v>
      </c>
      <c r="D35">
        <f>'31.12.2003'!D35-'31.12.2002'!D35</f>
        <v>14320</v>
      </c>
      <c r="E35">
        <f>'31.12.2003'!E35-'31.12.2002'!E35</f>
        <v>2336</v>
      </c>
      <c r="F35">
        <f>'31.12.2003'!F35-'31.12.2002'!F35</f>
        <v>1790</v>
      </c>
      <c r="G35">
        <f>'31.12.2003'!G35-'31.12.2002'!G35</f>
        <v>383</v>
      </c>
      <c r="H35">
        <f>'31.12.2003'!H35-'31.12.2002'!H35</f>
        <v>142</v>
      </c>
      <c r="I35">
        <f>'31.12.2003'!I35-'31.12.2002'!I35</f>
        <v>114</v>
      </c>
      <c r="J35">
        <f>'31.12.2003'!J35-'31.12.2002'!J35</f>
        <v>-93</v>
      </c>
      <c r="K35">
        <f>'31.12.2003'!K35-'31.12.2002'!K35</f>
        <v>4025</v>
      </c>
    </row>
    <row r="36" spans="1:11" x14ac:dyDescent="0.2">
      <c r="A36" s="1" t="s">
        <v>32</v>
      </c>
      <c r="B36">
        <f>'31.12.2003'!B36-'31.12.2002'!B36</f>
        <v>19934</v>
      </c>
      <c r="C36">
        <f>'31.12.2003'!C36-'31.12.2002'!C36</f>
        <v>17652</v>
      </c>
      <c r="D36">
        <f>'31.12.2003'!D36-'31.12.2002'!D36</f>
        <v>25252</v>
      </c>
      <c r="E36">
        <f>'31.12.2003'!E36-'31.12.2002'!E36</f>
        <v>2282</v>
      </c>
      <c r="F36">
        <f>'31.12.2003'!F36-'31.12.2002'!F36</f>
        <v>2935</v>
      </c>
      <c r="G36">
        <f>'31.12.2003'!G36-'31.12.2002'!G36</f>
        <v>5</v>
      </c>
      <c r="H36">
        <f>'31.12.2003'!H36-'31.12.2002'!H36</f>
        <v>60</v>
      </c>
      <c r="I36">
        <f>'31.12.2003'!I36-'31.12.2002'!I36</f>
        <v>23</v>
      </c>
      <c r="J36">
        <f>'31.12.2003'!J36-'31.12.2002'!J36</f>
        <v>-741</v>
      </c>
      <c r="K36">
        <f>'31.12.2003'!K36-'31.12.2002'!K36</f>
        <v>13217</v>
      </c>
    </row>
    <row r="37" spans="1:11" x14ac:dyDescent="0.2">
      <c r="B37" s="7">
        <f t="shared" ref="B37:K37" si="4">SUM(B28:B36)</f>
        <v>211626</v>
      </c>
      <c r="C37" s="7">
        <f t="shared" si="4"/>
        <v>189485</v>
      </c>
      <c r="D37" s="7">
        <f t="shared" si="4"/>
        <v>489787</v>
      </c>
      <c r="E37" s="7">
        <f t="shared" si="4"/>
        <v>22141</v>
      </c>
      <c r="F37" s="7">
        <f t="shared" si="4"/>
        <v>12883</v>
      </c>
      <c r="G37" s="7">
        <f t="shared" si="4"/>
        <v>419</v>
      </c>
      <c r="H37" s="7">
        <f t="shared" si="4"/>
        <v>4111</v>
      </c>
      <c r="I37" s="7">
        <f t="shared" si="4"/>
        <v>146</v>
      </c>
      <c r="J37" s="7">
        <f t="shared" si="4"/>
        <v>4582</v>
      </c>
      <c r="K37" s="7">
        <f t="shared" si="4"/>
        <v>126965</v>
      </c>
    </row>
    <row r="38" spans="1:11" ht="6.75" customHeight="1" thickBot="1" x14ac:dyDescent="0.25"/>
    <row r="39" spans="1:11" ht="13.5" thickTop="1" x14ac:dyDescent="0.2">
      <c r="A39" s="1" t="s">
        <v>36</v>
      </c>
      <c r="B39" s="6">
        <f t="shared" ref="B39:K39" si="5">SUM(B7,B13,B19,B25,B37)</f>
        <v>1071882</v>
      </c>
      <c r="C39" s="6">
        <f t="shared" si="5"/>
        <v>824220</v>
      </c>
      <c r="D39" s="6">
        <f t="shared" si="5"/>
        <v>3092480</v>
      </c>
      <c r="E39" s="6">
        <f t="shared" si="5"/>
        <v>247662</v>
      </c>
      <c r="F39" s="6">
        <f t="shared" si="5"/>
        <v>60152</v>
      </c>
      <c r="G39" s="6">
        <f t="shared" si="5"/>
        <v>40498</v>
      </c>
      <c r="H39" s="6">
        <f t="shared" si="5"/>
        <v>151235</v>
      </c>
      <c r="I39" s="6">
        <f t="shared" si="5"/>
        <v>-17101</v>
      </c>
      <c r="J39" s="6">
        <f t="shared" si="5"/>
        <v>12878</v>
      </c>
      <c r="K39" s="6">
        <f t="shared" si="5"/>
        <v>268531</v>
      </c>
    </row>
    <row r="40" spans="1:11" ht="6" customHeight="1" x14ac:dyDescent="0.2"/>
    <row r="41" spans="1:11" x14ac:dyDescent="0.2">
      <c r="A41" s="1" t="s">
        <v>39</v>
      </c>
      <c r="B41">
        <f>'31.12.2003'!B41-'31.12.2002'!B41</f>
        <v>1037411</v>
      </c>
      <c r="C41">
        <f>'31.12.2003'!C41-'31.12.2002'!C41</f>
        <v>769822</v>
      </c>
      <c r="D41">
        <f>'31.12.2003'!D41-'31.12.2002'!D41</f>
        <v>2962029</v>
      </c>
      <c r="E41">
        <f>'31.12.2003'!E41-'31.12.2002'!E41</f>
        <v>267589</v>
      </c>
      <c r="F41">
        <f>'31.12.2003'!F41-'31.12.2002'!F41</f>
        <v>61460</v>
      </c>
      <c r="G41">
        <f>'31.12.2003'!G41-'31.12.2002'!G41</f>
        <v>40496</v>
      </c>
      <c r="H41">
        <f>'31.12.2003'!H41-'31.12.2002'!H41</f>
        <v>151207</v>
      </c>
      <c r="I41">
        <f>'31.12.2003'!I41-'31.12.2002'!I41</f>
        <v>-9903</v>
      </c>
      <c r="J41">
        <f>'31.12.2003'!J41-'31.12.2002'!J41</f>
        <v>24329</v>
      </c>
      <c r="K41">
        <f>'31.12.2003'!K41-'31.12.2002'!K41</f>
        <v>235212</v>
      </c>
    </row>
  </sheetData>
  <phoneticPr fontId="0" type="noConversion"/>
  <printOptions horizontalCentered="1"/>
  <pageMargins left="0.55000000000000004" right="0.78740157480314965" top="0.54" bottom="0.51" header="0.25" footer="0.51181102362204722"/>
  <pageSetup paperSize="9" orientation="landscape" horizontalDpi="300" verticalDpi="300" r:id="rId1"/>
  <headerFooter alignWithMargins="0">
    <oddHeader>&amp;L&amp;"Arial,Fett"&amp;12GBV&amp;C&amp;"Arial,Fett"&amp;12Datenbankstatistik: Veränderung 31.12.2002 bis 31.12.2003&amp;R&amp;"Arial,Fett"&amp;12Stand 31. Dezember 2003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D39" sqref="D39"/>
    </sheetView>
  </sheetViews>
  <sheetFormatPr baseColWidth="10" defaultRowHeight="12.75" x14ac:dyDescent="0.2"/>
  <cols>
    <col min="1" max="1" width="17.28515625" customWidth="1"/>
  </cols>
  <sheetData>
    <row r="1" spans="1:11" s="2" customFormat="1" ht="26.25" customHeight="1" x14ac:dyDescent="0.2">
      <c r="A1" s="4"/>
      <c r="B1" s="5" t="s">
        <v>16</v>
      </c>
      <c r="C1" s="5" t="s">
        <v>17</v>
      </c>
      <c r="D1" s="5" t="s">
        <v>18</v>
      </c>
      <c r="E1" s="5" t="s">
        <v>19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20</v>
      </c>
      <c r="K1" s="2" t="s">
        <v>38</v>
      </c>
    </row>
    <row r="2" spans="1:11" s="2" customFormat="1" x14ac:dyDescent="0.2">
      <c r="A2" s="3" t="s">
        <v>11</v>
      </c>
    </row>
    <row r="3" spans="1:11" x14ac:dyDescent="0.2">
      <c r="A3" s="1" t="s">
        <v>5</v>
      </c>
      <c r="B3">
        <v>18984029</v>
      </c>
      <c r="C3">
        <v>14112497</v>
      </c>
      <c r="D3">
        <v>28690501</v>
      </c>
      <c r="E3">
        <v>4871532</v>
      </c>
      <c r="F3">
        <v>1500590</v>
      </c>
      <c r="G3">
        <v>687373</v>
      </c>
      <c r="H3">
        <v>2544635</v>
      </c>
      <c r="I3">
        <v>0</v>
      </c>
      <c r="J3">
        <v>138934</v>
      </c>
      <c r="K3">
        <v>9961477</v>
      </c>
    </row>
    <row r="4" spans="1:11" x14ac:dyDescent="0.2">
      <c r="A4" s="1" t="s">
        <v>33</v>
      </c>
      <c r="B4">
        <v>324021</v>
      </c>
      <c r="C4">
        <v>322507</v>
      </c>
      <c r="D4">
        <v>1276294</v>
      </c>
      <c r="E4">
        <v>1514</v>
      </c>
      <c r="F4">
        <v>341</v>
      </c>
      <c r="G4">
        <v>63</v>
      </c>
      <c r="H4">
        <v>41</v>
      </c>
      <c r="I4">
        <v>0</v>
      </c>
      <c r="J4">
        <v>1069</v>
      </c>
      <c r="K4">
        <v>137967</v>
      </c>
    </row>
    <row r="5" spans="1:11" x14ac:dyDescent="0.2">
      <c r="A5" s="1" t="s">
        <v>6</v>
      </c>
      <c r="B5">
        <v>2620852</v>
      </c>
      <c r="C5">
        <v>2240479</v>
      </c>
      <c r="D5">
        <v>4291682</v>
      </c>
      <c r="E5">
        <v>380373</v>
      </c>
      <c r="F5">
        <v>318139</v>
      </c>
      <c r="G5">
        <v>64</v>
      </c>
      <c r="H5">
        <v>65</v>
      </c>
      <c r="I5">
        <v>0</v>
      </c>
      <c r="J5">
        <v>62105</v>
      </c>
      <c r="K5">
        <v>1551210</v>
      </c>
    </row>
    <row r="6" spans="1:11" x14ac:dyDescent="0.2">
      <c r="A6" s="1" t="s">
        <v>7</v>
      </c>
      <c r="B6">
        <v>10437</v>
      </c>
      <c r="C6">
        <v>10359</v>
      </c>
      <c r="D6">
        <v>11312</v>
      </c>
      <c r="E6">
        <v>78</v>
      </c>
      <c r="F6">
        <v>7</v>
      </c>
      <c r="G6">
        <v>0</v>
      </c>
      <c r="H6">
        <v>5</v>
      </c>
      <c r="I6">
        <v>0</v>
      </c>
      <c r="J6">
        <v>66</v>
      </c>
      <c r="K6">
        <v>9864</v>
      </c>
    </row>
    <row r="7" spans="1:11" x14ac:dyDescent="0.2">
      <c r="A7" s="1"/>
      <c r="B7" s="7">
        <f t="shared" ref="B7:K7" si="0">SUM(B3:B6)</f>
        <v>21939339</v>
      </c>
      <c r="C7" s="7">
        <f t="shared" si="0"/>
        <v>16685842</v>
      </c>
      <c r="D7" s="7">
        <f t="shared" si="0"/>
        <v>34269789</v>
      </c>
      <c r="E7" s="7">
        <f t="shared" si="0"/>
        <v>5253497</v>
      </c>
      <c r="F7" s="7">
        <f t="shared" si="0"/>
        <v>1819077</v>
      </c>
      <c r="G7" s="7">
        <f t="shared" si="0"/>
        <v>687500</v>
      </c>
      <c r="H7" s="7">
        <f t="shared" si="0"/>
        <v>2544746</v>
      </c>
      <c r="I7" s="7">
        <f t="shared" si="0"/>
        <v>0</v>
      </c>
      <c r="J7" s="7">
        <f t="shared" si="0"/>
        <v>202174</v>
      </c>
      <c r="K7" s="7">
        <f t="shared" si="0"/>
        <v>11660518</v>
      </c>
    </row>
    <row r="8" spans="1:11" x14ac:dyDescent="0.2">
      <c r="A8" s="1"/>
    </row>
    <row r="9" spans="1:11" x14ac:dyDescent="0.2">
      <c r="A9" s="1" t="s">
        <v>12</v>
      </c>
    </row>
    <row r="10" spans="1:11" x14ac:dyDescent="0.2">
      <c r="A10" t="s">
        <v>8</v>
      </c>
      <c r="B10">
        <v>881801</v>
      </c>
      <c r="C10">
        <v>802049</v>
      </c>
      <c r="D10">
        <v>1774943</v>
      </c>
      <c r="E10">
        <v>79752</v>
      </c>
      <c r="F10">
        <v>68619</v>
      </c>
      <c r="G10">
        <v>114</v>
      </c>
      <c r="H10">
        <v>357</v>
      </c>
      <c r="I10">
        <v>3</v>
      </c>
      <c r="J10">
        <v>10659</v>
      </c>
      <c r="K10">
        <v>525729</v>
      </c>
    </row>
    <row r="11" spans="1:11" x14ac:dyDescent="0.2">
      <c r="A11" s="1" t="s">
        <v>9</v>
      </c>
      <c r="B11">
        <v>46</v>
      </c>
      <c r="C11">
        <v>34</v>
      </c>
      <c r="D11">
        <v>52</v>
      </c>
      <c r="E11">
        <v>12</v>
      </c>
      <c r="F11">
        <v>0</v>
      </c>
      <c r="G11">
        <v>0</v>
      </c>
      <c r="H11">
        <v>0</v>
      </c>
      <c r="I11">
        <v>0</v>
      </c>
      <c r="J11">
        <v>12</v>
      </c>
      <c r="K11">
        <v>28</v>
      </c>
    </row>
    <row r="12" spans="1:11" x14ac:dyDescent="0.2">
      <c r="A12" s="1" t="s">
        <v>10</v>
      </c>
      <c r="B12">
        <v>346183</v>
      </c>
      <c r="C12">
        <v>316313</v>
      </c>
      <c r="D12">
        <v>552244</v>
      </c>
      <c r="E12">
        <v>29870</v>
      </c>
      <c r="F12">
        <v>6</v>
      </c>
      <c r="G12">
        <v>0</v>
      </c>
      <c r="H12">
        <v>0</v>
      </c>
      <c r="I12">
        <v>0</v>
      </c>
      <c r="J12">
        <v>29864</v>
      </c>
      <c r="K12">
        <v>212876</v>
      </c>
    </row>
    <row r="13" spans="1:11" x14ac:dyDescent="0.2">
      <c r="A13" s="1"/>
      <c r="B13" s="7">
        <f t="shared" ref="B13:K13" si="1">SUM(B10:B12)</f>
        <v>1228030</v>
      </c>
      <c r="C13" s="7">
        <f t="shared" si="1"/>
        <v>1118396</v>
      </c>
      <c r="D13" s="7">
        <f t="shared" si="1"/>
        <v>2327239</v>
      </c>
      <c r="E13" s="7">
        <f t="shared" si="1"/>
        <v>109634</v>
      </c>
      <c r="F13" s="7">
        <f t="shared" si="1"/>
        <v>68625</v>
      </c>
      <c r="G13" s="7">
        <f t="shared" si="1"/>
        <v>114</v>
      </c>
      <c r="H13" s="7">
        <f t="shared" si="1"/>
        <v>357</v>
      </c>
      <c r="I13" s="7">
        <f t="shared" si="1"/>
        <v>3</v>
      </c>
      <c r="J13" s="7">
        <f t="shared" si="1"/>
        <v>40535</v>
      </c>
      <c r="K13" s="7">
        <f t="shared" si="1"/>
        <v>738633</v>
      </c>
    </row>
    <row r="14" spans="1:11" x14ac:dyDescent="0.2">
      <c r="A14" s="1"/>
    </row>
    <row r="15" spans="1:11" x14ac:dyDescent="0.2">
      <c r="A15" s="1" t="s">
        <v>13</v>
      </c>
    </row>
    <row r="16" spans="1:11" x14ac:dyDescent="0.2">
      <c r="A16" s="1" t="s">
        <v>25</v>
      </c>
      <c r="B16">
        <v>96233</v>
      </c>
      <c r="C16">
        <v>83335</v>
      </c>
      <c r="D16">
        <v>86521</v>
      </c>
      <c r="E16">
        <v>12898</v>
      </c>
      <c r="F16">
        <v>1</v>
      </c>
      <c r="G16">
        <v>3</v>
      </c>
      <c r="H16">
        <v>1</v>
      </c>
      <c r="I16">
        <v>0</v>
      </c>
      <c r="J16">
        <v>12893</v>
      </c>
      <c r="K16">
        <v>80957</v>
      </c>
    </row>
    <row r="17" spans="1:12" x14ac:dyDescent="0.2">
      <c r="A17" s="1" t="s">
        <v>26</v>
      </c>
      <c r="B17">
        <v>503545</v>
      </c>
      <c r="C17">
        <v>478452</v>
      </c>
      <c r="D17">
        <v>859894</v>
      </c>
      <c r="E17">
        <v>25093</v>
      </c>
      <c r="F17">
        <v>5</v>
      </c>
      <c r="G17">
        <v>2</v>
      </c>
      <c r="H17">
        <v>4</v>
      </c>
      <c r="I17">
        <v>0</v>
      </c>
      <c r="J17">
        <v>25082</v>
      </c>
      <c r="K17">
        <v>415076</v>
      </c>
    </row>
    <row r="18" spans="1:12" x14ac:dyDescent="0.2">
      <c r="A18" t="s">
        <v>24</v>
      </c>
      <c r="B18">
        <v>196</v>
      </c>
      <c r="C18">
        <v>178</v>
      </c>
      <c r="D18">
        <v>1790</v>
      </c>
      <c r="E18">
        <v>18</v>
      </c>
      <c r="F18">
        <v>0</v>
      </c>
      <c r="G18">
        <v>0</v>
      </c>
      <c r="H18">
        <v>0</v>
      </c>
      <c r="I18">
        <v>0</v>
      </c>
      <c r="J18">
        <v>18</v>
      </c>
      <c r="K18">
        <v>121</v>
      </c>
    </row>
    <row r="19" spans="1:12" x14ac:dyDescent="0.2">
      <c r="A19" s="1"/>
      <c r="B19" s="7">
        <f t="shared" ref="B19:K19" si="2">SUM(B16:B17)</f>
        <v>599778</v>
      </c>
      <c r="C19" s="7">
        <f t="shared" si="2"/>
        <v>561787</v>
      </c>
      <c r="D19" s="7">
        <f t="shared" si="2"/>
        <v>946415</v>
      </c>
      <c r="E19" s="7">
        <f t="shared" si="2"/>
        <v>37991</v>
      </c>
      <c r="F19" s="7">
        <f t="shared" si="2"/>
        <v>6</v>
      </c>
      <c r="G19" s="7">
        <f t="shared" si="2"/>
        <v>5</v>
      </c>
      <c r="H19" s="7">
        <f t="shared" si="2"/>
        <v>5</v>
      </c>
      <c r="I19" s="7">
        <f t="shared" si="2"/>
        <v>0</v>
      </c>
      <c r="J19" s="7">
        <f t="shared" si="2"/>
        <v>37975</v>
      </c>
      <c r="K19" s="7">
        <f t="shared" si="2"/>
        <v>496033</v>
      </c>
    </row>
    <row r="20" spans="1:12" ht="4.5" customHeight="1" x14ac:dyDescent="0.2">
      <c r="A20" s="1"/>
    </row>
    <row r="21" spans="1:12" x14ac:dyDescent="0.2">
      <c r="A21" s="1" t="s">
        <v>14</v>
      </c>
    </row>
    <row r="22" spans="1:12" x14ac:dyDescent="0.2">
      <c r="A22" s="1" t="s">
        <v>25</v>
      </c>
      <c r="B22">
        <v>974103</v>
      </c>
      <c r="C22">
        <v>892642</v>
      </c>
      <c r="D22">
        <v>3722694</v>
      </c>
      <c r="E22">
        <v>81461</v>
      </c>
      <c r="F22">
        <v>0</v>
      </c>
      <c r="G22">
        <v>0</v>
      </c>
      <c r="H22">
        <v>0</v>
      </c>
      <c r="I22">
        <v>81461</v>
      </c>
      <c r="J22">
        <v>0</v>
      </c>
      <c r="K22">
        <v>420361</v>
      </c>
    </row>
    <row r="23" spans="1:12" ht="12" customHeight="1" x14ac:dyDescent="0.2">
      <c r="A23" s="1" t="s">
        <v>26</v>
      </c>
      <c r="B23">
        <v>107019</v>
      </c>
      <c r="C23">
        <v>99978</v>
      </c>
      <c r="D23">
        <v>461089</v>
      </c>
      <c r="E23">
        <v>7041</v>
      </c>
      <c r="F23">
        <v>0</v>
      </c>
      <c r="G23">
        <v>0</v>
      </c>
      <c r="H23">
        <v>0</v>
      </c>
      <c r="I23">
        <v>7041</v>
      </c>
      <c r="J23">
        <v>0</v>
      </c>
      <c r="K23">
        <v>34741</v>
      </c>
    </row>
    <row r="24" spans="1:12" x14ac:dyDescent="0.2">
      <c r="A24" t="s">
        <v>24</v>
      </c>
      <c r="B24">
        <v>23128</v>
      </c>
      <c r="C24">
        <v>15470</v>
      </c>
      <c r="D24">
        <v>74328</v>
      </c>
      <c r="E24">
        <v>7658</v>
      </c>
      <c r="F24">
        <v>0</v>
      </c>
      <c r="G24">
        <v>0</v>
      </c>
      <c r="H24">
        <v>0</v>
      </c>
      <c r="I24">
        <v>7658</v>
      </c>
      <c r="J24">
        <v>0</v>
      </c>
      <c r="K24">
        <v>5208</v>
      </c>
    </row>
    <row r="25" spans="1:12" x14ac:dyDescent="0.2">
      <c r="A25" s="1"/>
      <c r="B25" s="7">
        <f t="shared" ref="B25:K25" si="3">SUM(B22:B23)</f>
        <v>1081122</v>
      </c>
      <c r="C25" s="7">
        <f t="shared" si="3"/>
        <v>992620</v>
      </c>
      <c r="D25" s="7">
        <f t="shared" si="3"/>
        <v>4183783</v>
      </c>
      <c r="E25" s="7">
        <f t="shared" si="3"/>
        <v>88502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88502</v>
      </c>
      <c r="J25" s="7">
        <f t="shared" si="3"/>
        <v>0</v>
      </c>
      <c r="K25" s="7">
        <f t="shared" si="3"/>
        <v>455102</v>
      </c>
    </row>
    <row r="26" spans="1:12" ht="4.5" customHeight="1" x14ac:dyDescent="0.2">
      <c r="A26" s="1"/>
    </row>
    <row r="27" spans="1:12" x14ac:dyDescent="0.2">
      <c r="A27" s="1" t="s">
        <v>15</v>
      </c>
    </row>
    <row r="28" spans="1:12" x14ac:dyDescent="0.2">
      <c r="A28" s="1" t="s">
        <v>34</v>
      </c>
      <c r="B28">
        <v>370015</v>
      </c>
      <c r="C28">
        <v>369350</v>
      </c>
      <c r="D28">
        <v>420163</v>
      </c>
      <c r="E28">
        <v>665</v>
      </c>
      <c r="F28">
        <v>6</v>
      </c>
      <c r="G28">
        <v>9</v>
      </c>
      <c r="H28">
        <v>0</v>
      </c>
      <c r="I28">
        <v>0</v>
      </c>
      <c r="J28">
        <v>650</v>
      </c>
      <c r="K28">
        <v>338869</v>
      </c>
      <c r="L28" s="10"/>
    </row>
    <row r="29" spans="1:12" x14ac:dyDescent="0.2">
      <c r="A29" s="1" t="s">
        <v>35</v>
      </c>
      <c r="B29">
        <v>1164074</v>
      </c>
      <c r="C29">
        <v>1093034</v>
      </c>
      <c r="D29">
        <v>1101866</v>
      </c>
      <c r="E29">
        <v>71040</v>
      </c>
      <c r="F29">
        <v>68214</v>
      </c>
      <c r="G29">
        <v>0</v>
      </c>
      <c r="H29">
        <v>0</v>
      </c>
      <c r="I29">
        <v>1</v>
      </c>
      <c r="J29">
        <v>2825</v>
      </c>
      <c r="K29">
        <v>1084932</v>
      </c>
    </row>
    <row r="30" spans="1:12" x14ac:dyDescent="0.2">
      <c r="A30" s="1" t="s">
        <v>22</v>
      </c>
      <c r="B30">
        <v>939416</v>
      </c>
      <c r="C30">
        <v>938094</v>
      </c>
      <c r="D30">
        <v>970224</v>
      </c>
      <c r="E30">
        <v>1322</v>
      </c>
      <c r="F30">
        <v>0</v>
      </c>
      <c r="G30">
        <v>0</v>
      </c>
      <c r="H30">
        <v>0</v>
      </c>
      <c r="I30">
        <v>0</v>
      </c>
      <c r="J30">
        <v>1322</v>
      </c>
      <c r="K30">
        <v>907742</v>
      </c>
    </row>
    <row r="31" spans="1:12" x14ac:dyDescent="0.2">
      <c r="A31" s="1" t="s">
        <v>23</v>
      </c>
      <c r="B31">
        <v>57417</v>
      </c>
      <c r="C31">
        <v>51647</v>
      </c>
      <c r="D31">
        <v>74365</v>
      </c>
      <c r="E31">
        <v>5770</v>
      </c>
      <c r="F31">
        <v>3731</v>
      </c>
      <c r="G31">
        <v>0</v>
      </c>
      <c r="H31">
        <v>2021</v>
      </c>
      <c r="I31">
        <v>0</v>
      </c>
      <c r="J31">
        <v>18</v>
      </c>
      <c r="K31">
        <v>40243</v>
      </c>
    </row>
    <row r="32" spans="1:12" x14ac:dyDescent="0.2">
      <c r="A32" s="1" t="s">
        <v>27</v>
      </c>
      <c r="B32">
        <v>509538</v>
      </c>
      <c r="C32">
        <v>496141</v>
      </c>
      <c r="D32">
        <v>949521</v>
      </c>
      <c r="E32">
        <v>13397</v>
      </c>
      <c r="F32">
        <v>7460</v>
      </c>
      <c r="G32">
        <v>0</v>
      </c>
      <c r="H32">
        <v>3595</v>
      </c>
      <c r="I32">
        <v>31</v>
      </c>
      <c r="J32">
        <v>2311</v>
      </c>
      <c r="K32">
        <v>370533</v>
      </c>
    </row>
    <row r="33" spans="1:11" x14ac:dyDescent="0.2">
      <c r="A33" s="1" t="s">
        <v>28</v>
      </c>
      <c r="B33">
        <v>208531</v>
      </c>
      <c r="C33">
        <v>202282</v>
      </c>
      <c r="D33">
        <v>251802</v>
      </c>
      <c r="E33">
        <v>6249</v>
      </c>
      <c r="F33">
        <v>6039</v>
      </c>
      <c r="G33">
        <v>4</v>
      </c>
      <c r="H33">
        <v>3</v>
      </c>
      <c r="I33">
        <v>0</v>
      </c>
      <c r="J33">
        <v>203</v>
      </c>
      <c r="K33">
        <v>169474</v>
      </c>
    </row>
    <row r="34" spans="1:11" x14ac:dyDescent="0.2">
      <c r="A34" s="1" t="s">
        <v>30</v>
      </c>
      <c r="B34">
        <v>120567</v>
      </c>
      <c r="C34">
        <v>104802</v>
      </c>
      <c r="D34">
        <v>144848</v>
      </c>
      <c r="E34">
        <v>15765</v>
      </c>
      <c r="F34">
        <v>15475</v>
      </c>
      <c r="G34">
        <v>1</v>
      </c>
      <c r="H34">
        <v>0</v>
      </c>
      <c r="I34">
        <v>0</v>
      </c>
      <c r="J34">
        <v>289</v>
      </c>
      <c r="K34">
        <v>83941</v>
      </c>
    </row>
    <row r="35" spans="1:11" x14ac:dyDescent="0.2">
      <c r="A35" s="1" t="s">
        <v>31</v>
      </c>
      <c r="B35">
        <v>47311</v>
      </c>
      <c r="C35">
        <v>40713</v>
      </c>
      <c r="D35">
        <v>96795</v>
      </c>
      <c r="E35">
        <v>6598</v>
      </c>
      <c r="F35">
        <v>4576</v>
      </c>
      <c r="G35">
        <v>680</v>
      </c>
      <c r="H35">
        <v>318</v>
      </c>
      <c r="I35">
        <v>496</v>
      </c>
      <c r="J35">
        <v>528</v>
      </c>
      <c r="K35">
        <v>25182</v>
      </c>
    </row>
    <row r="36" spans="1:11" x14ac:dyDescent="0.2">
      <c r="A36" s="1" t="s">
        <v>32</v>
      </c>
      <c r="B36">
        <v>110869</v>
      </c>
      <c r="C36">
        <v>88310</v>
      </c>
      <c r="D36">
        <v>116453</v>
      </c>
      <c r="E36">
        <v>22559</v>
      </c>
      <c r="F36">
        <v>22028</v>
      </c>
      <c r="G36">
        <v>29</v>
      </c>
      <c r="H36">
        <v>44</v>
      </c>
      <c r="I36">
        <v>36</v>
      </c>
      <c r="J36">
        <v>422</v>
      </c>
      <c r="K36">
        <v>73402</v>
      </c>
    </row>
    <row r="37" spans="1:11" x14ac:dyDescent="0.2">
      <c r="B37" s="7">
        <f t="shared" ref="B37:K37" si="4">SUM(B28:B36)</f>
        <v>3527738</v>
      </c>
      <c r="C37" s="7">
        <f t="shared" si="4"/>
        <v>3384373</v>
      </c>
      <c r="D37" s="7">
        <f t="shared" si="4"/>
        <v>4126037</v>
      </c>
      <c r="E37" s="7">
        <f t="shared" si="4"/>
        <v>143365</v>
      </c>
      <c r="F37" s="7">
        <f t="shared" si="4"/>
        <v>127529</v>
      </c>
      <c r="G37" s="7">
        <f t="shared" si="4"/>
        <v>723</v>
      </c>
      <c r="H37" s="7">
        <f t="shared" si="4"/>
        <v>5981</v>
      </c>
      <c r="I37" s="7">
        <f t="shared" si="4"/>
        <v>564</v>
      </c>
      <c r="J37" s="7">
        <f t="shared" si="4"/>
        <v>8568</v>
      </c>
      <c r="K37" s="7">
        <f t="shared" si="4"/>
        <v>3094318</v>
      </c>
    </row>
    <row r="38" spans="1:11" ht="13.5" thickBot="1" x14ac:dyDescent="0.25"/>
    <row r="39" spans="1:11" ht="13.5" thickTop="1" x14ac:dyDescent="0.2">
      <c r="A39" s="1" t="s">
        <v>36</v>
      </c>
      <c r="B39" s="6">
        <f t="shared" ref="B39:K39" si="5">SUM(B7,B13,B19,B25,B37)</f>
        <v>28376007</v>
      </c>
      <c r="C39" s="6">
        <f t="shared" si="5"/>
        <v>22743018</v>
      </c>
      <c r="D39" s="6">
        <f t="shared" si="5"/>
        <v>45853263</v>
      </c>
      <c r="E39" s="6">
        <f t="shared" si="5"/>
        <v>5632989</v>
      </c>
      <c r="F39" s="6">
        <f t="shared" si="5"/>
        <v>2015237</v>
      </c>
      <c r="G39" s="6">
        <f t="shared" si="5"/>
        <v>688342</v>
      </c>
      <c r="H39" s="6">
        <f t="shared" si="5"/>
        <v>2551089</v>
      </c>
      <c r="I39" s="6">
        <f t="shared" si="5"/>
        <v>89069</v>
      </c>
      <c r="J39" s="6">
        <f t="shared" si="5"/>
        <v>289252</v>
      </c>
      <c r="K39" s="6">
        <f t="shared" si="5"/>
        <v>16444604</v>
      </c>
    </row>
    <row r="40" spans="1:11" ht="4.5" customHeight="1" x14ac:dyDescent="0.2"/>
    <row r="41" spans="1:11" x14ac:dyDescent="0.2">
      <c r="A41" t="s">
        <v>37</v>
      </c>
      <c r="B41">
        <f t="shared" ref="B41:K41" si="6">SUM(B7,B19,B25,B37)</f>
        <v>27147977</v>
      </c>
      <c r="C41">
        <f t="shared" si="6"/>
        <v>21624622</v>
      </c>
      <c r="D41">
        <f t="shared" si="6"/>
        <v>43526024</v>
      </c>
      <c r="E41">
        <f t="shared" si="6"/>
        <v>5523355</v>
      </c>
      <c r="F41">
        <f t="shared" si="6"/>
        <v>1946612</v>
      </c>
      <c r="G41">
        <f t="shared" si="6"/>
        <v>688228</v>
      </c>
      <c r="H41">
        <f t="shared" si="6"/>
        <v>2550732</v>
      </c>
      <c r="I41">
        <f t="shared" si="6"/>
        <v>89066</v>
      </c>
      <c r="J41">
        <f t="shared" si="6"/>
        <v>248717</v>
      </c>
      <c r="K41">
        <f t="shared" si="6"/>
        <v>15705971</v>
      </c>
    </row>
  </sheetData>
  <phoneticPr fontId="0" type="noConversion"/>
  <printOptions horizontalCentered="1"/>
  <pageMargins left="0.78740157480314965" right="0.78740157480314965" top="0.59" bottom="0.51" header="0.28000000000000003" footer="0.51181102362204722"/>
  <pageSetup paperSize="9" orientation="landscape" horizontalDpi="300" verticalDpi="300" r:id="rId1"/>
  <headerFooter alignWithMargins="0">
    <oddHeader xml:space="preserve">&amp;L&amp;"Arial,Fett"&amp;12GBV&amp;C&amp;"Arial,Fett"&amp;12Datenbankstatistik&amp;R&amp;"Arial,Fett"&amp;12Stand 30. Juni  2003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D39" sqref="D39"/>
    </sheetView>
  </sheetViews>
  <sheetFormatPr baseColWidth="10" defaultRowHeight="12.75" x14ac:dyDescent="0.2"/>
  <cols>
    <col min="1" max="1" width="17.28515625" customWidth="1"/>
  </cols>
  <sheetData>
    <row r="1" spans="1:11" s="2" customFormat="1" ht="26.25" customHeight="1" x14ac:dyDescent="0.2">
      <c r="A1" s="4"/>
      <c r="B1" s="5" t="s">
        <v>16</v>
      </c>
      <c r="C1" s="5" t="s">
        <v>17</v>
      </c>
      <c r="D1" s="5" t="s">
        <v>18</v>
      </c>
      <c r="E1" s="5" t="s">
        <v>19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20</v>
      </c>
      <c r="K1" s="2" t="s">
        <v>38</v>
      </c>
    </row>
    <row r="2" spans="1:11" s="2" customFormat="1" x14ac:dyDescent="0.2">
      <c r="A2" s="3" t="s">
        <v>11</v>
      </c>
    </row>
    <row r="3" spans="1:11" x14ac:dyDescent="0.2">
      <c r="A3" s="1" t="s">
        <v>5</v>
      </c>
      <c r="B3" s="9">
        <v>18703564</v>
      </c>
      <c r="C3" s="9">
        <v>13895471</v>
      </c>
      <c r="D3" s="9">
        <v>27786103</v>
      </c>
      <c r="E3" s="9">
        <v>4808093</v>
      </c>
      <c r="F3" s="9">
        <v>1453384</v>
      </c>
      <c r="G3" s="9">
        <v>686074</v>
      </c>
      <c r="H3" s="9">
        <v>2542654</v>
      </c>
      <c r="I3" s="9">
        <v>306</v>
      </c>
      <c r="J3" s="9">
        <v>125675</v>
      </c>
      <c r="K3" s="10">
        <v>9928698</v>
      </c>
    </row>
    <row r="4" spans="1:11" x14ac:dyDescent="0.2">
      <c r="A4" s="1" t="s">
        <v>33</v>
      </c>
      <c r="B4" s="9">
        <v>294065</v>
      </c>
      <c r="C4" s="9">
        <v>292704</v>
      </c>
      <c r="D4" s="9">
        <v>1165697</v>
      </c>
      <c r="E4" s="9">
        <v>1361</v>
      </c>
      <c r="F4" s="9">
        <v>307</v>
      </c>
      <c r="G4" s="9">
        <v>89</v>
      </c>
      <c r="H4" s="9">
        <v>49</v>
      </c>
      <c r="I4" s="9">
        <v>0</v>
      </c>
      <c r="J4" s="9">
        <v>916</v>
      </c>
      <c r="K4" s="10">
        <v>124251</v>
      </c>
    </row>
    <row r="5" spans="1:11" x14ac:dyDescent="0.2">
      <c r="A5" s="1" t="s">
        <v>6</v>
      </c>
      <c r="B5" s="9">
        <v>2611287</v>
      </c>
      <c r="C5" s="9">
        <v>2226999</v>
      </c>
      <c r="D5" s="9">
        <v>4165010</v>
      </c>
      <c r="E5" s="9">
        <v>384288</v>
      </c>
      <c r="F5" s="9">
        <v>321751</v>
      </c>
      <c r="G5" s="9">
        <v>54</v>
      </c>
      <c r="H5" s="9">
        <v>72</v>
      </c>
      <c r="I5" s="9">
        <v>0</v>
      </c>
      <c r="J5" s="9">
        <v>62411</v>
      </c>
      <c r="K5" s="10">
        <v>1564060</v>
      </c>
    </row>
    <row r="6" spans="1:11" x14ac:dyDescent="0.2">
      <c r="A6" s="1" t="s">
        <v>7</v>
      </c>
      <c r="B6" s="9">
        <v>10581</v>
      </c>
      <c r="C6" s="9">
        <v>10496</v>
      </c>
      <c r="D6" s="9">
        <v>11478</v>
      </c>
      <c r="E6" s="9">
        <v>85</v>
      </c>
      <c r="F6" s="9">
        <v>7</v>
      </c>
      <c r="G6" s="9">
        <v>0</v>
      </c>
      <c r="H6" s="9">
        <v>5</v>
      </c>
      <c r="I6" s="9">
        <v>0</v>
      </c>
      <c r="J6" s="9">
        <v>73</v>
      </c>
      <c r="K6" s="10">
        <v>10001</v>
      </c>
    </row>
    <row r="7" spans="1:11" x14ac:dyDescent="0.2">
      <c r="A7" s="1"/>
      <c r="B7" s="7">
        <f t="shared" ref="B7:K7" si="0">SUM(B3:B6)</f>
        <v>21619497</v>
      </c>
      <c r="C7" s="7">
        <f t="shared" si="0"/>
        <v>16425670</v>
      </c>
      <c r="D7" s="7">
        <f t="shared" si="0"/>
        <v>33128288</v>
      </c>
      <c r="E7" s="7">
        <f t="shared" si="0"/>
        <v>5193827</v>
      </c>
      <c r="F7" s="7">
        <f t="shared" si="0"/>
        <v>1775449</v>
      </c>
      <c r="G7" s="7">
        <f t="shared" si="0"/>
        <v>686217</v>
      </c>
      <c r="H7" s="7">
        <f t="shared" si="0"/>
        <v>2542780</v>
      </c>
      <c r="I7" s="7">
        <f t="shared" si="0"/>
        <v>306</v>
      </c>
      <c r="J7" s="7">
        <f t="shared" si="0"/>
        <v>189075</v>
      </c>
      <c r="K7" s="7">
        <f t="shared" si="0"/>
        <v>11627010</v>
      </c>
    </row>
    <row r="8" spans="1:11" x14ac:dyDescent="0.2">
      <c r="A8" s="1"/>
    </row>
    <row r="9" spans="1:11" x14ac:dyDescent="0.2">
      <c r="A9" s="1" t="s">
        <v>12</v>
      </c>
    </row>
    <row r="10" spans="1:11" x14ac:dyDescent="0.2">
      <c r="A10" t="s">
        <v>8</v>
      </c>
      <c r="B10" s="9">
        <v>869141</v>
      </c>
      <c r="C10" s="9">
        <v>775372</v>
      </c>
      <c r="D10" s="9">
        <v>1686169</v>
      </c>
      <c r="E10" s="9">
        <v>93769</v>
      </c>
      <c r="F10" s="9">
        <v>69445</v>
      </c>
      <c r="G10" s="9">
        <v>112</v>
      </c>
      <c r="H10" s="9">
        <v>341</v>
      </c>
      <c r="I10" s="9">
        <v>4</v>
      </c>
      <c r="J10" s="9">
        <v>23867</v>
      </c>
      <c r="K10" s="10">
        <v>513217</v>
      </c>
    </row>
    <row r="11" spans="1:11" x14ac:dyDescent="0.2">
      <c r="A11" s="1" t="s">
        <v>9</v>
      </c>
      <c r="B11" s="9">
        <v>221</v>
      </c>
      <c r="C11" s="9">
        <v>180</v>
      </c>
      <c r="D11" s="9">
        <v>228</v>
      </c>
      <c r="E11" s="9">
        <v>41</v>
      </c>
      <c r="F11" s="9">
        <v>0</v>
      </c>
      <c r="G11" s="9">
        <v>0</v>
      </c>
      <c r="H11" s="9">
        <v>0</v>
      </c>
      <c r="I11" s="9">
        <v>0</v>
      </c>
      <c r="J11" s="9">
        <v>41</v>
      </c>
      <c r="K11" s="10">
        <v>152</v>
      </c>
    </row>
    <row r="12" spans="1:11" x14ac:dyDescent="0.2">
      <c r="A12" s="1" t="s">
        <v>10</v>
      </c>
      <c r="B12" s="9">
        <v>327163</v>
      </c>
      <c r="C12" s="9">
        <v>296204</v>
      </c>
      <c r="D12" s="9">
        <v>512100</v>
      </c>
      <c r="E12" s="9">
        <v>30959</v>
      </c>
      <c r="F12" s="9">
        <v>6</v>
      </c>
      <c r="G12" s="9">
        <v>0</v>
      </c>
      <c r="H12" s="9">
        <v>0</v>
      </c>
      <c r="I12" s="9">
        <v>0</v>
      </c>
      <c r="J12" s="9">
        <v>30953</v>
      </c>
      <c r="K12" s="10">
        <v>200289</v>
      </c>
    </row>
    <row r="13" spans="1:11" x14ac:dyDescent="0.2">
      <c r="A13" s="1"/>
      <c r="B13" s="7">
        <f t="shared" ref="B13:K13" si="1">SUM(B10:B12)</f>
        <v>1196525</v>
      </c>
      <c r="C13" s="7">
        <f t="shared" si="1"/>
        <v>1071756</v>
      </c>
      <c r="D13" s="7">
        <f t="shared" si="1"/>
        <v>2198497</v>
      </c>
      <c r="E13" s="7">
        <f t="shared" si="1"/>
        <v>124769</v>
      </c>
      <c r="F13" s="7">
        <f t="shared" si="1"/>
        <v>69451</v>
      </c>
      <c r="G13" s="7">
        <f t="shared" si="1"/>
        <v>112</v>
      </c>
      <c r="H13" s="7">
        <f t="shared" si="1"/>
        <v>341</v>
      </c>
      <c r="I13" s="7">
        <f t="shared" si="1"/>
        <v>4</v>
      </c>
      <c r="J13" s="7">
        <f t="shared" si="1"/>
        <v>54861</v>
      </c>
      <c r="K13" s="7">
        <f t="shared" si="1"/>
        <v>713658</v>
      </c>
    </row>
    <row r="14" spans="1:11" x14ac:dyDescent="0.2">
      <c r="A14" s="1"/>
    </row>
    <row r="15" spans="1:11" x14ac:dyDescent="0.2">
      <c r="A15" s="1" t="s">
        <v>13</v>
      </c>
    </row>
    <row r="16" spans="1:11" x14ac:dyDescent="0.2">
      <c r="A16" s="1" t="s">
        <v>25</v>
      </c>
      <c r="B16" s="9">
        <v>106598</v>
      </c>
      <c r="C16" s="9">
        <v>93952</v>
      </c>
      <c r="D16" s="9">
        <v>98134</v>
      </c>
      <c r="E16" s="9">
        <v>12646</v>
      </c>
      <c r="F16" s="9">
        <v>1</v>
      </c>
      <c r="G16" s="9">
        <v>3</v>
      </c>
      <c r="H16" s="9">
        <v>1</v>
      </c>
      <c r="I16" s="9">
        <v>0</v>
      </c>
      <c r="J16" s="9">
        <v>12641</v>
      </c>
      <c r="K16" s="10">
        <v>90661</v>
      </c>
    </row>
    <row r="17" spans="1:12" x14ac:dyDescent="0.2">
      <c r="A17" s="1" t="s">
        <v>26</v>
      </c>
      <c r="B17" s="9">
        <v>507815</v>
      </c>
      <c r="C17" s="9">
        <v>475108</v>
      </c>
      <c r="D17" s="9">
        <v>841997</v>
      </c>
      <c r="E17" s="9">
        <v>32707</v>
      </c>
      <c r="F17" s="9">
        <v>6</v>
      </c>
      <c r="G17" s="9">
        <v>2</v>
      </c>
      <c r="H17" s="9">
        <v>5</v>
      </c>
      <c r="I17" s="9">
        <v>0</v>
      </c>
      <c r="J17" s="9">
        <v>32694</v>
      </c>
      <c r="K17" s="10">
        <v>414485</v>
      </c>
    </row>
    <row r="18" spans="1:12" x14ac:dyDescent="0.2">
      <c r="A18" t="s">
        <v>24</v>
      </c>
      <c r="B18" s="9">
        <v>181</v>
      </c>
      <c r="C18" s="9">
        <v>171</v>
      </c>
      <c r="D18" s="9">
        <v>1851</v>
      </c>
      <c r="E18" s="9">
        <v>10</v>
      </c>
      <c r="F18" s="9">
        <v>0</v>
      </c>
      <c r="G18" s="9">
        <v>0</v>
      </c>
      <c r="H18" s="9">
        <v>0</v>
      </c>
      <c r="I18" s="9">
        <v>0</v>
      </c>
      <c r="J18" s="9">
        <v>10</v>
      </c>
      <c r="K18" s="10">
        <v>114</v>
      </c>
    </row>
    <row r="19" spans="1:12" x14ac:dyDescent="0.2">
      <c r="A19" s="1"/>
      <c r="B19" s="7">
        <f t="shared" ref="B19:K19" si="2">SUM(B16:B17)</f>
        <v>614413</v>
      </c>
      <c r="C19" s="7">
        <f t="shared" si="2"/>
        <v>569060</v>
      </c>
      <c r="D19" s="7">
        <f t="shared" si="2"/>
        <v>940131</v>
      </c>
      <c r="E19" s="7">
        <f t="shared" si="2"/>
        <v>45353</v>
      </c>
      <c r="F19" s="7">
        <f t="shared" si="2"/>
        <v>7</v>
      </c>
      <c r="G19" s="7">
        <f t="shared" si="2"/>
        <v>5</v>
      </c>
      <c r="H19" s="7">
        <f t="shared" si="2"/>
        <v>6</v>
      </c>
      <c r="I19" s="7">
        <f t="shared" si="2"/>
        <v>0</v>
      </c>
      <c r="J19" s="7">
        <f t="shared" si="2"/>
        <v>45335</v>
      </c>
      <c r="K19" s="7">
        <f t="shared" si="2"/>
        <v>505146</v>
      </c>
    </row>
    <row r="20" spans="1:12" ht="4.5" customHeight="1" x14ac:dyDescent="0.2">
      <c r="A20" s="1"/>
    </row>
    <row r="21" spans="1:12" x14ac:dyDescent="0.2">
      <c r="A21" s="1" t="s">
        <v>14</v>
      </c>
    </row>
    <row r="22" spans="1:12" x14ac:dyDescent="0.2">
      <c r="A22" s="1" t="s">
        <v>25</v>
      </c>
      <c r="B22" s="9">
        <v>973796</v>
      </c>
      <c r="C22" s="9">
        <v>873383</v>
      </c>
      <c r="D22" s="9">
        <v>3531382</v>
      </c>
      <c r="E22" s="9">
        <v>100413</v>
      </c>
      <c r="F22" s="9">
        <v>0</v>
      </c>
      <c r="G22" s="9">
        <v>0</v>
      </c>
      <c r="H22" s="9">
        <v>0</v>
      </c>
      <c r="I22" s="9">
        <v>100413</v>
      </c>
      <c r="J22" s="9">
        <v>0</v>
      </c>
      <c r="K22" s="10">
        <v>437325</v>
      </c>
    </row>
    <row r="23" spans="1:12" ht="12" customHeight="1" x14ac:dyDescent="0.2">
      <c r="A23" s="1" t="s">
        <v>26</v>
      </c>
      <c r="B23" s="9">
        <v>110918</v>
      </c>
      <c r="C23" s="9">
        <v>103626</v>
      </c>
      <c r="D23" s="9">
        <v>470916</v>
      </c>
      <c r="E23" s="9">
        <v>7292</v>
      </c>
      <c r="F23" s="9">
        <v>0</v>
      </c>
      <c r="G23" s="9">
        <v>0</v>
      </c>
      <c r="H23" s="9">
        <v>0</v>
      </c>
      <c r="I23" s="9">
        <v>7292</v>
      </c>
      <c r="J23" s="9">
        <v>0</v>
      </c>
      <c r="K23" s="10">
        <v>35005</v>
      </c>
    </row>
    <row r="24" spans="1:12" x14ac:dyDescent="0.2">
      <c r="A24" t="s">
        <v>24</v>
      </c>
      <c r="B24" s="9">
        <v>20305</v>
      </c>
      <c r="C24" s="9">
        <v>14390</v>
      </c>
      <c r="D24" s="9">
        <v>64781</v>
      </c>
      <c r="E24" s="9">
        <v>5915</v>
      </c>
      <c r="F24" s="9">
        <v>0</v>
      </c>
      <c r="G24" s="9">
        <v>0</v>
      </c>
      <c r="H24" s="9">
        <v>0</v>
      </c>
      <c r="I24" s="9">
        <v>5915</v>
      </c>
      <c r="J24" s="9">
        <v>0</v>
      </c>
      <c r="K24" s="10">
        <v>4705</v>
      </c>
    </row>
    <row r="25" spans="1:12" x14ac:dyDescent="0.2">
      <c r="A25" s="1"/>
      <c r="B25" s="7">
        <f t="shared" ref="B25:K25" si="3">SUM(B22:B23)</f>
        <v>1084714</v>
      </c>
      <c r="C25" s="7">
        <f t="shared" si="3"/>
        <v>977009</v>
      </c>
      <c r="D25" s="7">
        <f t="shared" si="3"/>
        <v>4002298</v>
      </c>
      <c r="E25" s="7">
        <f t="shared" si="3"/>
        <v>107705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107705</v>
      </c>
      <c r="J25" s="7">
        <f t="shared" si="3"/>
        <v>0</v>
      </c>
      <c r="K25" s="7">
        <f t="shared" si="3"/>
        <v>472330</v>
      </c>
    </row>
    <row r="26" spans="1:12" ht="4.5" customHeight="1" x14ac:dyDescent="0.2">
      <c r="A26" s="1"/>
    </row>
    <row r="27" spans="1:12" x14ac:dyDescent="0.2">
      <c r="A27" s="1" t="s">
        <v>15</v>
      </c>
    </row>
    <row r="28" spans="1:12" x14ac:dyDescent="0.2">
      <c r="A28" s="1" t="s">
        <v>34</v>
      </c>
      <c r="B28" s="10">
        <v>1215416</v>
      </c>
      <c r="C28" s="10">
        <v>1144581</v>
      </c>
      <c r="D28" s="10">
        <v>1154538</v>
      </c>
      <c r="E28" s="10">
        <v>70835</v>
      </c>
      <c r="F28" s="10">
        <v>68215</v>
      </c>
      <c r="G28" s="10">
        <v>0</v>
      </c>
      <c r="H28" s="10">
        <v>0</v>
      </c>
      <c r="I28" s="10">
        <v>1</v>
      </c>
      <c r="J28" s="10">
        <v>2619</v>
      </c>
      <c r="K28" s="10">
        <v>1135551</v>
      </c>
      <c r="L28" s="10"/>
    </row>
    <row r="29" spans="1:12" x14ac:dyDescent="0.2">
      <c r="A29" s="1" t="s">
        <v>35</v>
      </c>
      <c r="B29" s="10">
        <v>326561</v>
      </c>
      <c r="C29" s="10">
        <v>326005</v>
      </c>
      <c r="D29" s="10">
        <v>363063</v>
      </c>
      <c r="E29" s="10">
        <v>556</v>
      </c>
      <c r="F29" s="10">
        <v>5</v>
      </c>
      <c r="G29" s="10">
        <v>5</v>
      </c>
      <c r="H29" s="10">
        <v>0</v>
      </c>
      <c r="I29" s="10">
        <v>0</v>
      </c>
      <c r="J29" s="10">
        <v>546</v>
      </c>
      <c r="K29" s="10">
        <v>303804</v>
      </c>
    </row>
    <row r="30" spans="1:12" x14ac:dyDescent="0.2">
      <c r="A30" s="1" t="s">
        <v>22</v>
      </c>
      <c r="B30" s="9">
        <v>896187</v>
      </c>
      <c r="C30" s="9">
        <v>895261</v>
      </c>
      <c r="D30" s="9">
        <v>918867</v>
      </c>
      <c r="E30" s="9">
        <v>926</v>
      </c>
      <c r="F30" s="9">
        <v>0</v>
      </c>
      <c r="G30" s="9">
        <v>0</v>
      </c>
      <c r="H30" s="9">
        <v>0</v>
      </c>
      <c r="I30" s="9">
        <v>0</v>
      </c>
      <c r="J30" s="9">
        <v>926</v>
      </c>
      <c r="K30" s="10">
        <v>872853</v>
      </c>
    </row>
    <row r="31" spans="1:12" x14ac:dyDescent="0.2">
      <c r="A31" s="1" t="s">
        <v>23</v>
      </c>
      <c r="B31" s="9">
        <v>47582</v>
      </c>
      <c r="C31" s="9">
        <v>44738</v>
      </c>
      <c r="D31" s="9">
        <v>66255</v>
      </c>
      <c r="E31" s="9">
        <v>2844</v>
      </c>
      <c r="F31" s="9">
        <v>971</v>
      </c>
      <c r="G31" s="9">
        <v>0</v>
      </c>
      <c r="H31" s="9">
        <v>1855</v>
      </c>
      <c r="I31" s="9">
        <v>0</v>
      </c>
      <c r="J31" s="9">
        <v>18</v>
      </c>
      <c r="K31" s="10">
        <v>34225</v>
      </c>
    </row>
    <row r="32" spans="1:12" x14ac:dyDescent="0.2">
      <c r="A32" s="1" t="s">
        <v>27</v>
      </c>
      <c r="B32" s="9">
        <v>486862</v>
      </c>
      <c r="C32" s="9">
        <v>473850</v>
      </c>
      <c r="D32" s="9">
        <v>701814</v>
      </c>
      <c r="E32" s="9">
        <v>13012</v>
      </c>
      <c r="F32" s="9">
        <v>7235</v>
      </c>
      <c r="G32" s="9">
        <v>0</v>
      </c>
      <c r="H32" s="9">
        <v>3452</v>
      </c>
      <c r="I32" s="9">
        <v>18</v>
      </c>
      <c r="J32" s="9">
        <v>2307</v>
      </c>
      <c r="K32" s="10">
        <v>365110</v>
      </c>
    </row>
    <row r="33" spans="1:11" x14ac:dyDescent="0.2">
      <c r="A33" s="1" t="s">
        <v>28</v>
      </c>
      <c r="B33" s="9">
        <v>198166</v>
      </c>
      <c r="C33" s="9">
        <v>191851</v>
      </c>
      <c r="D33" s="9">
        <v>237085</v>
      </c>
      <c r="E33" s="9">
        <v>6315</v>
      </c>
      <c r="F33" s="9">
        <v>6071</v>
      </c>
      <c r="G33" s="9">
        <v>2</v>
      </c>
      <c r="H33" s="9">
        <v>3</v>
      </c>
      <c r="I33" s="9">
        <v>0</v>
      </c>
      <c r="J33" s="9">
        <v>239</v>
      </c>
      <c r="K33" s="10">
        <v>161881</v>
      </c>
    </row>
    <row r="34" spans="1:11" x14ac:dyDescent="0.2">
      <c r="A34" s="1" t="s">
        <v>30</v>
      </c>
      <c r="B34" s="9">
        <v>109044</v>
      </c>
      <c r="C34" s="9">
        <v>93789</v>
      </c>
      <c r="D34" s="9">
        <v>129566</v>
      </c>
      <c r="E34" s="9">
        <v>15255</v>
      </c>
      <c r="F34" s="9">
        <v>14941</v>
      </c>
      <c r="G34" s="9">
        <v>1</v>
      </c>
      <c r="H34" s="9">
        <v>0</v>
      </c>
      <c r="I34" s="9">
        <v>0</v>
      </c>
      <c r="J34" s="9">
        <v>313</v>
      </c>
      <c r="K34" s="10">
        <v>74688</v>
      </c>
    </row>
    <row r="35" spans="1:11" x14ac:dyDescent="0.2">
      <c r="A35" s="1" t="s">
        <v>31</v>
      </c>
      <c r="B35" s="9">
        <v>43016</v>
      </c>
      <c r="C35" s="9">
        <v>37456</v>
      </c>
      <c r="D35" s="9">
        <v>88945</v>
      </c>
      <c r="E35" s="9">
        <v>5560</v>
      </c>
      <c r="F35" s="9">
        <v>3433</v>
      </c>
      <c r="G35" s="9">
        <v>655</v>
      </c>
      <c r="H35" s="9">
        <v>314</v>
      </c>
      <c r="I35" s="9">
        <v>487</v>
      </c>
      <c r="J35" s="9">
        <v>671</v>
      </c>
      <c r="K35" s="10">
        <v>23089</v>
      </c>
    </row>
    <row r="36" spans="1:11" x14ac:dyDescent="0.2">
      <c r="A36" s="1" t="s">
        <v>32</v>
      </c>
      <c r="B36" s="10">
        <v>100354</v>
      </c>
      <c r="C36" s="10">
        <v>78907</v>
      </c>
      <c r="D36" s="10">
        <v>104337</v>
      </c>
      <c r="E36" s="10">
        <v>21447</v>
      </c>
      <c r="F36" s="10">
        <v>20165</v>
      </c>
      <c r="G36" s="10">
        <v>30</v>
      </c>
      <c r="H36" s="10">
        <v>43</v>
      </c>
      <c r="I36" s="10">
        <v>9</v>
      </c>
      <c r="J36" s="10">
        <v>1200</v>
      </c>
      <c r="K36" s="10">
        <v>65517</v>
      </c>
    </row>
    <row r="37" spans="1:11" x14ac:dyDescent="0.2">
      <c r="B37" s="7">
        <f t="shared" ref="B37:K37" si="4">SUM(B28:B36)</f>
        <v>3423188</v>
      </c>
      <c r="C37" s="7">
        <f t="shared" si="4"/>
        <v>3286438</v>
      </c>
      <c r="D37" s="7">
        <f t="shared" si="4"/>
        <v>3764470</v>
      </c>
      <c r="E37" s="7">
        <f t="shared" si="4"/>
        <v>136750</v>
      </c>
      <c r="F37" s="7">
        <f t="shared" si="4"/>
        <v>121036</v>
      </c>
      <c r="G37" s="7">
        <f t="shared" si="4"/>
        <v>693</v>
      </c>
      <c r="H37" s="7">
        <f t="shared" si="4"/>
        <v>5667</v>
      </c>
      <c r="I37" s="7">
        <f t="shared" si="4"/>
        <v>515</v>
      </c>
      <c r="J37" s="7">
        <f t="shared" si="4"/>
        <v>8839</v>
      </c>
      <c r="K37" s="7">
        <f t="shared" si="4"/>
        <v>3036718</v>
      </c>
    </row>
    <row r="38" spans="1:11" ht="13.5" thickBot="1" x14ac:dyDescent="0.25"/>
    <row r="39" spans="1:11" ht="13.5" thickTop="1" x14ac:dyDescent="0.2">
      <c r="A39" s="1" t="s">
        <v>36</v>
      </c>
      <c r="B39" s="6">
        <f t="shared" ref="B39:J39" si="5">SUM(B7,B13,B19,B25,B37)</f>
        <v>27938337</v>
      </c>
      <c r="C39" s="6">
        <f t="shared" si="5"/>
        <v>22329933</v>
      </c>
      <c r="D39" s="6">
        <f t="shared" si="5"/>
        <v>44033684</v>
      </c>
      <c r="E39" s="6">
        <f t="shared" si="5"/>
        <v>5608404</v>
      </c>
      <c r="F39" s="6">
        <f t="shared" si="5"/>
        <v>1965943</v>
      </c>
      <c r="G39" s="6">
        <f t="shared" si="5"/>
        <v>687027</v>
      </c>
      <c r="H39" s="6">
        <f t="shared" si="5"/>
        <v>2548794</v>
      </c>
      <c r="I39" s="6">
        <f t="shared" si="5"/>
        <v>108530</v>
      </c>
      <c r="J39" s="6">
        <f t="shared" si="5"/>
        <v>298110</v>
      </c>
      <c r="K39" s="6">
        <f>SUM(K7,K13,K19,K25,K37)</f>
        <v>16354862</v>
      </c>
    </row>
    <row r="40" spans="1:11" ht="4.5" customHeight="1" x14ac:dyDescent="0.2"/>
    <row r="41" spans="1:11" x14ac:dyDescent="0.2">
      <c r="A41" t="s">
        <v>37</v>
      </c>
      <c r="B41">
        <f t="shared" ref="B41:J41" si="6">SUM(B7,B19,B25,B37)</f>
        <v>26741812</v>
      </c>
      <c r="C41">
        <f t="shared" si="6"/>
        <v>21258177</v>
      </c>
      <c r="D41">
        <f t="shared" si="6"/>
        <v>41835187</v>
      </c>
      <c r="E41">
        <f t="shared" si="6"/>
        <v>5483635</v>
      </c>
      <c r="F41">
        <f t="shared" si="6"/>
        <v>1896492</v>
      </c>
      <c r="G41">
        <f t="shared" si="6"/>
        <v>686915</v>
      </c>
      <c r="H41">
        <f t="shared" si="6"/>
        <v>2548453</v>
      </c>
      <c r="I41">
        <f t="shared" si="6"/>
        <v>108526</v>
      </c>
      <c r="J41">
        <f t="shared" si="6"/>
        <v>243249</v>
      </c>
      <c r="K41">
        <f>SUM(K7,K19,K25,K37)</f>
        <v>15641204</v>
      </c>
    </row>
  </sheetData>
  <phoneticPr fontId="0" type="noConversion"/>
  <printOptions horizontalCentered="1"/>
  <pageMargins left="0.78740157480314965" right="0.78740157480314965" top="0.59" bottom="0.51" header="0.28000000000000003" footer="0.51181102362204722"/>
  <pageSetup paperSize="9" orientation="landscape" horizontalDpi="300" verticalDpi="300" r:id="rId1"/>
  <headerFooter alignWithMargins="0">
    <oddHeader>&amp;L&amp;"Arial,Fett"&amp;12GBV&amp;C&amp;"Arial,Fett"&amp;12Datenbankstatistik&amp;R&amp;"Arial,Fett"&amp;12Stand 31. Dezember 2002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75" workbookViewId="0">
      <selection activeCell="A29" sqref="A29"/>
    </sheetView>
  </sheetViews>
  <sheetFormatPr baseColWidth="10" defaultRowHeight="12.75" x14ac:dyDescent="0.2"/>
  <cols>
    <col min="1" max="1" width="13.85546875" customWidth="1"/>
  </cols>
  <sheetData>
    <row r="1" spans="1:10" s="2" customFormat="1" ht="38.25" x14ac:dyDescent="0.2">
      <c r="A1" s="4"/>
      <c r="B1" s="5" t="s">
        <v>16</v>
      </c>
      <c r="C1" s="5" t="s">
        <v>17</v>
      </c>
      <c r="D1" s="5" t="s">
        <v>18</v>
      </c>
      <c r="E1" s="5" t="s">
        <v>19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20</v>
      </c>
    </row>
    <row r="2" spans="1:10" s="2" customFormat="1" x14ac:dyDescent="0.2">
      <c r="A2" s="3" t="s">
        <v>11</v>
      </c>
    </row>
    <row r="3" spans="1:10" x14ac:dyDescent="0.2">
      <c r="A3" s="1" t="s">
        <v>5</v>
      </c>
      <c r="B3">
        <f>'31.12.2002'!B3-'31.12.2001'!B3</f>
        <v>5163659</v>
      </c>
      <c r="C3">
        <f>'31.12.2002'!C3-'31.12.2001'!C3</f>
        <v>4755652</v>
      </c>
      <c r="D3">
        <f>'31.12.2002'!D3-'31.12.2001'!D3</f>
        <v>6970322</v>
      </c>
      <c r="E3">
        <f>'31.12.2002'!E3-'31.12.2001'!E3</f>
        <v>408007</v>
      </c>
      <c r="F3">
        <f>'31.12.2002'!F3-'31.12.2001'!F3</f>
        <v>5780</v>
      </c>
      <c r="G3">
        <f>'31.12.2002'!G3-'31.12.2001'!G3</f>
        <v>75493</v>
      </c>
      <c r="H3">
        <f>'31.12.2002'!H3-'31.12.2001'!H3</f>
        <v>308028</v>
      </c>
      <c r="I3">
        <f>'31.12.2002'!I3-'31.12.2001'!I3</f>
        <v>0</v>
      </c>
      <c r="J3">
        <f>'31.12.2002'!J3-'31.12.2001'!J3</f>
        <v>18706</v>
      </c>
    </row>
    <row r="4" spans="1:10" x14ac:dyDescent="0.2">
      <c r="A4" s="1" t="s">
        <v>33</v>
      </c>
      <c r="B4">
        <f>'31.12.2002'!B4-'31.12.2001'!B4</f>
        <v>294065</v>
      </c>
      <c r="C4">
        <f>'31.12.2002'!C4-'31.12.2001'!C4</f>
        <v>292704</v>
      </c>
      <c r="D4">
        <f>'31.12.2002'!D4-'31.12.2001'!D4</f>
        <v>1165697</v>
      </c>
      <c r="E4">
        <f>'31.12.2002'!E4-'31.12.2001'!E4</f>
        <v>1361</v>
      </c>
      <c r="F4">
        <f>'31.12.2002'!F4-'31.12.2001'!F4</f>
        <v>307</v>
      </c>
      <c r="G4">
        <f>'31.12.2002'!G4-'31.12.2001'!G4</f>
        <v>89</v>
      </c>
      <c r="H4">
        <f>'31.12.2002'!H4-'31.12.2001'!H4</f>
        <v>49</v>
      </c>
      <c r="I4">
        <f>'31.12.2002'!I4-'31.12.2001'!I4</f>
        <v>0</v>
      </c>
      <c r="J4">
        <f>'31.12.2002'!J4-'31.12.2001'!J4</f>
        <v>916</v>
      </c>
    </row>
    <row r="5" spans="1:10" x14ac:dyDescent="0.2">
      <c r="A5" s="1" t="s">
        <v>6</v>
      </c>
      <c r="B5">
        <f>'31.12.2002'!B5-'31.12.2001'!B5</f>
        <v>299758</v>
      </c>
      <c r="C5">
        <f>'31.12.2002'!C5-'31.12.2001'!C5</f>
        <v>266793</v>
      </c>
      <c r="D5">
        <f>'31.12.2002'!D5-'31.12.2001'!D5</f>
        <v>533400</v>
      </c>
      <c r="E5">
        <f>'31.12.2002'!E5-'31.12.2001'!E5</f>
        <v>32965</v>
      </c>
      <c r="F5">
        <f>'31.12.2002'!F5-'31.12.2001'!F5</f>
        <v>-5955</v>
      </c>
      <c r="G5">
        <f>'31.12.2002'!G5-'31.12.2001'!G5</f>
        <v>1</v>
      </c>
      <c r="H5">
        <f>'31.12.2002'!H5-'31.12.2001'!H5</f>
        <v>12</v>
      </c>
      <c r="I5">
        <f>'31.12.2002'!I5-'31.12.2001'!I5</f>
        <v>0</v>
      </c>
      <c r="J5">
        <f>'31.12.2002'!J5-'31.12.2001'!J5</f>
        <v>38907</v>
      </c>
    </row>
    <row r="6" spans="1:10" x14ac:dyDescent="0.2">
      <c r="A6" s="1" t="s">
        <v>7</v>
      </c>
      <c r="B6">
        <f>'31.12.2002'!B6-'31.12.2001'!B6</f>
        <v>-4562</v>
      </c>
      <c r="C6">
        <f>'31.12.2002'!C6-'31.12.2001'!C6</f>
        <v>-4534</v>
      </c>
      <c r="D6">
        <f>'31.12.2002'!D6-'31.12.2001'!D6</f>
        <v>-12585</v>
      </c>
      <c r="E6">
        <f>'31.12.2002'!E6-'31.12.2001'!E6</f>
        <v>-28</v>
      </c>
      <c r="F6">
        <f>'31.12.2002'!F6-'31.12.2001'!F6</f>
        <v>-1</v>
      </c>
      <c r="G6">
        <f>'31.12.2002'!G6-'31.12.2001'!G6</f>
        <v>0</v>
      </c>
      <c r="H6">
        <f>'31.12.2002'!H6-'31.12.2001'!H6</f>
        <v>0</v>
      </c>
      <c r="I6">
        <f>'31.12.2002'!I6-'31.12.2001'!I6</f>
        <v>0</v>
      </c>
      <c r="J6">
        <f>'31.12.2002'!J6-'31.12.2001'!J6</f>
        <v>-27</v>
      </c>
    </row>
    <row r="7" spans="1:10" x14ac:dyDescent="0.2">
      <c r="A7" s="1"/>
      <c r="B7" s="7">
        <f t="shared" ref="B7:J7" si="0">SUM(B3:B6)</f>
        <v>5752920</v>
      </c>
      <c r="C7" s="7">
        <f t="shared" si="0"/>
        <v>5310615</v>
      </c>
      <c r="D7" s="7">
        <f t="shared" si="0"/>
        <v>8656834</v>
      </c>
      <c r="E7" s="7">
        <f t="shared" si="0"/>
        <v>442305</v>
      </c>
      <c r="F7" s="7">
        <f t="shared" si="0"/>
        <v>131</v>
      </c>
      <c r="G7" s="7">
        <f t="shared" si="0"/>
        <v>75583</v>
      </c>
      <c r="H7" s="7">
        <f t="shared" si="0"/>
        <v>308089</v>
      </c>
      <c r="I7" s="7">
        <f t="shared" si="0"/>
        <v>0</v>
      </c>
      <c r="J7" s="7">
        <f t="shared" si="0"/>
        <v>58502</v>
      </c>
    </row>
    <row r="8" spans="1:10" x14ac:dyDescent="0.2">
      <c r="A8" s="1"/>
    </row>
    <row r="9" spans="1:10" x14ac:dyDescent="0.2">
      <c r="A9" s="1" t="s">
        <v>12</v>
      </c>
    </row>
    <row r="10" spans="1:10" x14ac:dyDescent="0.2">
      <c r="A10" t="s">
        <v>8</v>
      </c>
      <c r="B10">
        <f>'31.12.2002'!B10-'31.12.2001'!B10</f>
        <v>113725</v>
      </c>
      <c r="C10">
        <f>'31.12.2002'!C10-'31.12.2001'!C10</f>
        <v>110573</v>
      </c>
      <c r="D10">
        <f>'31.12.2002'!D10-'31.12.2001'!D10</f>
        <v>235390</v>
      </c>
      <c r="E10">
        <f>'31.12.2002'!E10-'31.12.2001'!E10</f>
        <v>3152</v>
      </c>
      <c r="F10">
        <f>'31.12.2002'!F10-'31.12.2001'!F10</f>
        <v>-1598</v>
      </c>
      <c r="G10">
        <f>'31.12.2002'!G10-'31.12.2001'!G10</f>
        <v>11</v>
      </c>
      <c r="H10">
        <f>'31.12.2002'!H10-'31.12.2001'!H10</f>
        <v>30</v>
      </c>
      <c r="I10">
        <f>'31.12.2002'!I10-'31.12.2001'!I10</f>
        <v>1</v>
      </c>
      <c r="J10">
        <f>'31.12.2002'!J10-'31.12.2001'!J10</f>
        <v>4708</v>
      </c>
    </row>
    <row r="11" spans="1:10" x14ac:dyDescent="0.2">
      <c r="A11" s="1" t="s">
        <v>9</v>
      </c>
      <c r="B11">
        <f>'31.12.2002'!B11-'31.12.2001'!B11</f>
        <v>-64529</v>
      </c>
      <c r="C11">
        <f>'31.12.2002'!C11-'31.12.2001'!C11</f>
        <v>-62969</v>
      </c>
      <c r="D11">
        <f>'31.12.2002'!D11-'31.12.2001'!D11</f>
        <v>-170347</v>
      </c>
      <c r="E11">
        <f>'31.12.2002'!E11-'31.12.2001'!E11</f>
        <v>-1560</v>
      </c>
      <c r="F11">
        <f>'31.12.2002'!F11-'31.12.2001'!F11</f>
        <v>-47</v>
      </c>
      <c r="G11">
        <f>'31.12.2002'!G11-'31.12.2001'!G11</f>
        <v>-1</v>
      </c>
      <c r="H11">
        <f>'31.12.2002'!H11-'31.12.2001'!H11</f>
        <v>-1</v>
      </c>
      <c r="I11">
        <f>'31.12.2002'!I11-'31.12.2001'!I11</f>
        <v>0</v>
      </c>
      <c r="J11">
        <f>'31.12.2002'!J11-'31.12.2001'!J11</f>
        <v>-1511</v>
      </c>
    </row>
    <row r="12" spans="1:10" x14ac:dyDescent="0.2">
      <c r="A12" s="1" t="s">
        <v>10</v>
      </c>
      <c r="B12">
        <f>'31.12.2002'!B12-'31.12.2001'!B12</f>
        <v>48353</v>
      </c>
      <c r="C12">
        <f>'31.12.2002'!C12-'31.12.2001'!C12</f>
        <v>38756</v>
      </c>
      <c r="D12">
        <f>'31.12.2002'!D12-'31.12.2001'!D12</f>
        <v>76805</v>
      </c>
      <c r="E12">
        <f>'31.12.2002'!E12-'31.12.2001'!E12</f>
        <v>9597</v>
      </c>
      <c r="F12">
        <f>'31.12.2002'!F12-'31.12.2001'!F12</f>
        <v>0</v>
      </c>
      <c r="G12">
        <f>'31.12.2002'!G12-'31.12.2001'!G12</f>
        <v>0</v>
      </c>
      <c r="H12">
        <f>'31.12.2002'!H12-'31.12.2001'!H12</f>
        <v>0</v>
      </c>
      <c r="I12">
        <f>'31.12.2002'!I12-'31.12.2001'!I12</f>
        <v>0</v>
      </c>
      <c r="J12">
        <f>'31.12.2002'!J12-'31.12.2001'!J12</f>
        <v>9597</v>
      </c>
    </row>
    <row r="13" spans="1:10" x14ac:dyDescent="0.2">
      <c r="A13" s="1"/>
      <c r="B13" s="7">
        <f t="shared" ref="B13:J13" si="1">SUM(B10:B12)</f>
        <v>97549</v>
      </c>
      <c r="C13" s="7">
        <f t="shared" si="1"/>
        <v>86360</v>
      </c>
      <c r="D13" s="7">
        <f t="shared" si="1"/>
        <v>141848</v>
      </c>
      <c r="E13" s="7">
        <f t="shared" si="1"/>
        <v>11189</v>
      </c>
      <c r="F13" s="7">
        <f t="shared" si="1"/>
        <v>-1645</v>
      </c>
      <c r="G13" s="7">
        <f t="shared" si="1"/>
        <v>10</v>
      </c>
      <c r="H13" s="7">
        <f t="shared" si="1"/>
        <v>29</v>
      </c>
      <c r="I13" s="7">
        <f t="shared" si="1"/>
        <v>1</v>
      </c>
      <c r="J13" s="7">
        <f t="shared" si="1"/>
        <v>12794</v>
      </c>
    </row>
    <row r="14" spans="1:10" x14ac:dyDescent="0.2">
      <c r="A14" s="1"/>
    </row>
    <row r="15" spans="1:10" x14ac:dyDescent="0.2">
      <c r="A15" s="1" t="s">
        <v>13</v>
      </c>
    </row>
    <row r="16" spans="1:10" x14ac:dyDescent="0.2">
      <c r="A16" s="1" t="s">
        <v>25</v>
      </c>
      <c r="B16">
        <f>'31.12.2002'!B16-'31.12.2001'!B16</f>
        <v>-69911</v>
      </c>
      <c r="C16">
        <f>'31.12.2002'!C16-'31.12.2001'!C16</f>
        <v>-67605</v>
      </c>
      <c r="D16">
        <f>'31.12.2002'!D16-'31.12.2001'!D16</f>
        <v>-76311</v>
      </c>
      <c r="E16">
        <f>'31.12.2002'!E16-'31.12.2001'!E16</f>
        <v>-2306</v>
      </c>
      <c r="F16">
        <f>'31.12.2002'!F16-'31.12.2001'!F16</f>
        <v>0</v>
      </c>
      <c r="G16">
        <f>'31.12.2002'!G16-'31.12.2001'!G16</f>
        <v>0</v>
      </c>
      <c r="H16">
        <f>'31.12.2002'!H16-'31.12.2001'!H16</f>
        <v>0</v>
      </c>
      <c r="I16">
        <f>'31.12.2002'!I16-'31.12.2001'!I16</f>
        <v>0</v>
      </c>
      <c r="J16">
        <f>'31.12.2002'!J16-'31.12.2001'!J16</f>
        <v>-2306</v>
      </c>
    </row>
    <row r="17" spans="1:10" x14ac:dyDescent="0.2">
      <c r="A17" s="1" t="s">
        <v>26</v>
      </c>
      <c r="B17">
        <f>'31.12.2002'!B17-'31.12.2001'!B17</f>
        <v>230995</v>
      </c>
      <c r="C17">
        <f>'31.12.2002'!C17-'31.12.2001'!C17</f>
        <v>202732</v>
      </c>
      <c r="D17">
        <f>'31.12.2002'!D17-'31.12.2001'!D17</f>
        <v>224167</v>
      </c>
      <c r="E17">
        <f>'31.12.2002'!E17-'31.12.2001'!E17</f>
        <v>28263</v>
      </c>
      <c r="F17">
        <f>'31.12.2002'!F17-'31.12.2001'!F17</f>
        <v>2</v>
      </c>
      <c r="G17">
        <f>'31.12.2002'!G17-'31.12.2001'!G17</f>
        <v>0</v>
      </c>
      <c r="H17">
        <f>'31.12.2002'!H17-'31.12.2001'!H17</f>
        <v>0</v>
      </c>
      <c r="I17">
        <f>'31.12.2002'!I17-'31.12.2001'!I17</f>
        <v>0</v>
      </c>
      <c r="J17">
        <f>'31.12.2002'!J17-'31.12.2001'!J17</f>
        <v>28261</v>
      </c>
    </row>
    <row r="18" spans="1:10" x14ac:dyDescent="0.2">
      <c r="A18" t="s">
        <v>24</v>
      </c>
      <c r="B18">
        <f>'31.12.2002'!B18-'31.12.2001'!B18</f>
        <v>8</v>
      </c>
      <c r="C18">
        <f>'31.12.2002'!C18-'31.12.2001'!C18</f>
        <v>7</v>
      </c>
      <c r="D18">
        <f>'31.12.2002'!D18-'31.12.2001'!D18</f>
        <v>-85</v>
      </c>
      <c r="E18">
        <f>'31.12.2002'!E18-'31.12.2001'!E18</f>
        <v>1</v>
      </c>
      <c r="F18">
        <f>'31.12.2002'!F18-'31.12.2001'!F18</f>
        <v>0</v>
      </c>
      <c r="G18">
        <f>'31.12.2002'!G18-'31.12.2001'!G18</f>
        <v>0</v>
      </c>
      <c r="H18">
        <f>'31.12.2002'!H18-'31.12.2001'!H18</f>
        <v>0</v>
      </c>
      <c r="I18">
        <f>'31.12.2002'!I18-'31.12.2001'!I18</f>
        <v>0</v>
      </c>
      <c r="J18">
        <f>'31.12.2002'!J18-'31.12.2001'!J18</f>
        <v>1</v>
      </c>
    </row>
    <row r="19" spans="1:10" x14ac:dyDescent="0.2">
      <c r="A19" s="1"/>
      <c r="B19" s="7">
        <f t="shared" ref="B19:J19" si="2">SUM(B16:B17)</f>
        <v>161084</v>
      </c>
      <c r="C19" s="7">
        <f t="shared" si="2"/>
        <v>135127</v>
      </c>
      <c r="D19" s="7">
        <f t="shared" si="2"/>
        <v>147856</v>
      </c>
      <c r="E19" s="7">
        <f t="shared" si="2"/>
        <v>25957</v>
      </c>
      <c r="F19" s="7">
        <f t="shared" si="2"/>
        <v>2</v>
      </c>
      <c r="G19" s="7">
        <f t="shared" si="2"/>
        <v>0</v>
      </c>
      <c r="H19" s="7">
        <f t="shared" si="2"/>
        <v>0</v>
      </c>
      <c r="I19" s="7">
        <f t="shared" si="2"/>
        <v>0</v>
      </c>
      <c r="J19" s="7">
        <f t="shared" si="2"/>
        <v>25955</v>
      </c>
    </row>
    <row r="20" spans="1:10" x14ac:dyDescent="0.2">
      <c r="A20" s="1"/>
    </row>
    <row r="21" spans="1:10" x14ac:dyDescent="0.2">
      <c r="A21" s="1" t="s">
        <v>14</v>
      </c>
    </row>
    <row r="22" spans="1:10" x14ac:dyDescent="0.2">
      <c r="A22" s="1" t="s">
        <v>25</v>
      </c>
      <c r="B22">
        <f>'31.12.2002'!B22-'31.12.2001'!B22</f>
        <v>14278</v>
      </c>
      <c r="C22">
        <f>'31.12.2002'!C22-'31.12.2001'!C22</f>
        <v>43804</v>
      </c>
      <c r="D22">
        <f>'31.12.2002'!D22-'31.12.2001'!D22</f>
        <v>292437</v>
      </c>
      <c r="E22">
        <f>'31.12.2002'!E22-'31.12.2001'!E22</f>
        <v>-29526</v>
      </c>
      <c r="F22">
        <f>'31.12.2002'!F22-'31.12.2001'!F22</f>
        <v>0</v>
      </c>
      <c r="G22">
        <f>'31.12.2002'!G22-'31.12.2001'!G22</f>
        <v>0</v>
      </c>
      <c r="H22">
        <f>'31.12.2002'!H22-'31.12.2001'!H22</f>
        <v>0</v>
      </c>
      <c r="I22">
        <f>'31.12.2002'!I22-'31.12.2001'!I22</f>
        <v>-29526</v>
      </c>
      <c r="J22">
        <f>'31.12.2002'!J22-'31.12.2001'!J22</f>
        <v>0</v>
      </c>
    </row>
    <row r="23" spans="1:10" ht="12" customHeight="1" x14ac:dyDescent="0.2">
      <c r="A23" s="1" t="s">
        <v>26</v>
      </c>
      <c r="B23">
        <f>'31.12.2002'!B23-'31.12.2001'!B23</f>
        <v>2384</v>
      </c>
      <c r="C23">
        <f>'31.12.2002'!C23-'31.12.2001'!C23</f>
        <v>10066</v>
      </c>
      <c r="D23">
        <f>'31.12.2002'!D23-'31.12.2001'!D23</f>
        <v>99188</v>
      </c>
      <c r="E23">
        <f>'31.12.2002'!E23-'31.12.2001'!E23</f>
        <v>-7682</v>
      </c>
      <c r="F23">
        <f>'31.12.2002'!F23-'31.12.2001'!F23</f>
        <v>0</v>
      </c>
      <c r="G23">
        <f>'31.12.2002'!G23-'31.12.2001'!G23</f>
        <v>0</v>
      </c>
      <c r="H23">
        <f>'31.12.2002'!H23-'31.12.2001'!H23</f>
        <v>0</v>
      </c>
      <c r="I23">
        <f>'31.12.2002'!I23-'31.12.2001'!I23</f>
        <v>-7682</v>
      </c>
      <c r="J23">
        <f>'31.12.2002'!J23-'31.12.2001'!J23</f>
        <v>0</v>
      </c>
    </row>
    <row r="24" spans="1:10" x14ac:dyDescent="0.2">
      <c r="A24" t="s">
        <v>24</v>
      </c>
      <c r="B24">
        <f>'31.12.2002'!B24-'31.12.2001'!B24</f>
        <v>7373</v>
      </c>
      <c r="C24">
        <f>'31.12.2002'!C24-'31.12.2001'!C24</f>
        <v>5402</v>
      </c>
      <c r="D24">
        <f>'31.12.2002'!D24-'31.12.2001'!D24</f>
        <v>27606</v>
      </c>
      <c r="E24">
        <f>'31.12.2002'!E24-'31.12.2001'!E24</f>
        <v>1971</v>
      </c>
      <c r="F24">
        <f>'31.12.2002'!F24-'31.12.2001'!F24</f>
        <v>0</v>
      </c>
      <c r="G24">
        <f>'31.12.2002'!G24-'31.12.2001'!G24</f>
        <v>0</v>
      </c>
      <c r="H24">
        <f>'31.12.2002'!H24-'31.12.2001'!H24</f>
        <v>0</v>
      </c>
      <c r="I24">
        <f>'31.12.2002'!I24-'31.12.2001'!I24</f>
        <v>1971</v>
      </c>
      <c r="J24">
        <f>'31.12.2002'!J24-'31.12.2001'!J24</f>
        <v>0</v>
      </c>
    </row>
    <row r="25" spans="1:10" x14ac:dyDescent="0.2">
      <c r="A25" s="1"/>
      <c r="B25" s="7">
        <f t="shared" ref="B25:J25" si="3">SUM(B22:B23)</f>
        <v>16662</v>
      </c>
      <c r="C25" s="7">
        <f t="shared" si="3"/>
        <v>53870</v>
      </c>
      <c r="D25" s="7">
        <f t="shared" si="3"/>
        <v>391625</v>
      </c>
      <c r="E25" s="7">
        <f t="shared" si="3"/>
        <v>-37208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-37208</v>
      </c>
      <c r="J25" s="7">
        <f t="shared" si="3"/>
        <v>0</v>
      </c>
    </row>
    <row r="26" spans="1:10" x14ac:dyDescent="0.2">
      <c r="A26" s="1"/>
    </row>
    <row r="27" spans="1:10" x14ac:dyDescent="0.2">
      <c r="A27" s="1" t="s">
        <v>15</v>
      </c>
    </row>
    <row r="28" spans="1:10" x14ac:dyDescent="0.2">
      <c r="A28" s="1" t="s">
        <v>34</v>
      </c>
      <c r="B28">
        <f>'31.12.2002'!B28-'31.12.2001'!B28</f>
        <v>689664</v>
      </c>
      <c r="C28">
        <f>'31.12.2002'!C28-'31.12.2001'!C28</f>
        <v>620680</v>
      </c>
      <c r="D28">
        <f>'31.12.2002'!D28-'31.12.2001'!D28</f>
        <v>600079</v>
      </c>
      <c r="E28">
        <f>'31.12.2002'!E28-'31.12.2001'!E28</f>
        <v>68984</v>
      </c>
      <c r="F28">
        <f>'31.12.2002'!F28-'31.12.2001'!F28</f>
        <v>68212</v>
      </c>
      <c r="G28">
        <f>'31.12.2002'!G28-'31.12.2001'!G28</f>
        <v>-5</v>
      </c>
      <c r="H28">
        <f>'31.12.2002'!H28-'31.12.2001'!H28</f>
        <v>0</v>
      </c>
      <c r="I28">
        <f>'31.12.2002'!I28-'31.12.2001'!I28</f>
        <v>0</v>
      </c>
      <c r="J28">
        <f>'31.12.2002'!J28-'31.12.2001'!J28</f>
        <v>777</v>
      </c>
    </row>
    <row r="29" spans="1:10" x14ac:dyDescent="0.2">
      <c r="A29" s="1" t="s">
        <v>35</v>
      </c>
      <c r="B29">
        <f>'31.12.2002'!B29-'31.12.2001'!B29</f>
        <v>326561</v>
      </c>
      <c r="C29">
        <f>'31.12.2002'!C29-'31.12.2001'!C29</f>
        <v>326005</v>
      </c>
      <c r="D29">
        <f>'31.12.2002'!D29-'31.12.2001'!D29</f>
        <v>363063</v>
      </c>
      <c r="E29">
        <f>'31.12.2002'!E29-'31.12.2001'!E29</f>
        <v>556</v>
      </c>
      <c r="F29">
        <f>'31.12.2002'!F29-'31.12.2001'!F29</f>
        <v>5</v>
      </c>
      <c r="G29">
        <f>'31.12.2002'!G29-'31.12.2001'!G29</f>
        <v>5</v>
      </c>
      <c r="H29">
        <f>'31.12.2002'!H29-'31.12.2001'!H29</f>
        <v>0</v>
      </c>
      <c r="I29">
        <f>'31.12.2002'!I29-'31.12.2001'!I29</f>
        <v>0</v>
      </c>
      <c r="J29">
        <f>'31.12.2002'!J29-'31.12.2001'!J29</f>
        <v>546</v>
      </c>
    </row>
    <row r="30" spans="1:10" x14ac:dyDescent="0.2">
      <c r="A30" s="1" t="s">
        <v>22</v>
      </c>
      <c r="B30">
        <f>'31.12.2002'!B30-'31.12.2001'!B30</f>
        <v>164515</v>
      </c>
      <c r="C30">
        <f>'31.12.2002'!C30-'31.12.2001'!C30</f>
        <v>164472</v>
      </c>
      <c r="D30">
        <f>'31.12.2002'!D30-'31.12.2001'!D30</f>
        <v>176422</v>
      </c>
      <c r="E30">
        <f>'31.12.2002'!E30-'31.12.2001'!E30</f>
        <v>43</v>
      </c>
      <c r="F30">
        <f>'31.12.2002'!F30-'31.12.2001'!F30</f>
        <v>0</v>
      </c>
      <c r="G30">
        <f>'31.12.2002'!G30-'31.12.2001'!G30</f>
        <v>0</v>
      </c>
      <c r="H30">
        <f>'31.12.2002'!H30-'31.12.2001'!H30</f>
        <v>0</v>
      </c>
      <c r="I30">
        <f>'31.12.2002'!I30-'31.12.2001'!I30</f>
        <v>0</v>
      </c>
      <c r="J30">
        <f>'31.12.2002'!J30-'31.12.2001'!J30</f>
        <v>43</v>
      </c>
    </row>
    <row r="31" spans="1:10" x14ac:dyDescent="0.2">
      <c r="A31" s="1" t="s">
        <v>23</v>
      </c>
      <c r="B31">
        <f>'31.12.2002'!B31-'31.12.2001'!B31</f>
        <v>16712</v>
      </c>
      <c r="C31">
        <f>'31.12.2002'!C31-'31.12.2001'!C31</f>
        <v>18856</v>
      </c>
      <c r="D31">
        <f>'31.12.2002'!D31-'31.12.2001'!D31</f>
        <v>39539</v>
      </c>
      <c r="E31">
        <f>'31.12.2002'!E31-'31.12.2001'!E31</f>
        <v>-2144</v>
      </c>
      <c r="F31">
        <f>'31.12.2002'!F31-'31.12.2001'!F31</f>
        <v>-4008</v>
      </c>
      <c r="G31">
        <f>'31.12.2002'!G31-'31.12.2001'!G31</f>
        <v>0</v>
      </c>
      <c r="H31">
        <f>'31.12.2002'!H31-'31.12.2001'!H31</f>
        <v>1855</v>
      </c>
      <c r="I31">
        <f>'31.12.2002'!I31-'31.12.2001'!I31</f>
        <v>0</v>
      </c>
      <c r="J31">
        <f>'31.12.2002'!J31-'31.12.2001'!J31</f>
        <v>9</v>
      </c>
    </row>
    <row r="32" spans="1:10" x14ac:dyDescent="0.2">
      <c r="A32" s="1" t="s">
        <v>27</v>
      </c>
      <c r="B32">
        <f>'31.12.2002'!B32-'31.12.2001'!B32</f>
        <v>28544</v>
      </c>
      <c r="C32">
        <f>'31.12.2002'!C32-'31.12.2001'!C32</f>
        <v>24665</v>
      </c>
      <c r="D32">
        <f>'31.12.2002'!D32-'31.12.2001'!D32</f>
        <v>44531</v>
      </c>
      <c r="E32">
        <f>'31.12.2002'!E32-'31.12.2001'!E32</f>
        <v>3879</v>
      </c>
      <c r="F32">
        <f>'31.12.2002'!F32-'31.12.2001'!F32</f>
        <v>390</v>
      </c>
      <c r="G32">
        <f>'31.12.2002'!G32-'31.12.2001'!G32</f>
        <v>0</v>
      </c>
      <c r="H32">
        <f>'31.12.2002'!H32-'31.12.2001'!H32</f>
        <v>3450</v>
      </c>
      <c r="I32">
        <f>'31.12.2002'!I32-'31.12.2001'!I32</f>
        <v>7</v>
      </c>
      <c r="J32">
        <f>'31.12.2002'!J32-'31.12.2001'!J32</f>
        <v>32</v>
      </c>
    </row>
    <row r="33" spans="1:10" x14ac:dyDescent="0.2">
      <c r="A33" s="1" t="s">
        <v>28</v>
      </c>
      <c r="B33">
        <f>'31.12.2002'!B33-'31.12.2001'!B33</f>
        <v>33768</v>
      </c>
      <c r="C33">
        <f>'31.12.2002'!C33-'31.12.2001'!C33</f>
        <v>34287</v>
      </c>
      <c r="D33">
        <f>'31.12.2002'!D33-'31.12.2001'!D33</f>
        <v>47857</v>
      </c>
      <c r="E33">
        <f>'31.12.2002'!E33-'31.12.2001'!E33</f>
        <v>-519</v>
      </c>
      <c r="F33">
        <f>'31.12.2002'!F33-'31.12.2001'!F33</f>
        <v>-568</v>
      </c>
      <c r="G33">
        <f>'31.12.2002'!G33-'31.12.2001'!G33</f>
        <v>1</v>
      </c>
      <c r="H33">
        <f>'31.12.2002'!H33-'31.12.2001'!H33</f>
        <v>3</v>
      </c>
      <c r="I33">
        <f>'31.12.2002'!I33-'31.12.2001'!I33</f>
        <v>0</v>
      </c>
      <c r="J33">
        <f>'31.12.2002'!J33-'31.12.2001'!J33</f>
        <v>45</v>
      </c>
    </row>
    <row r="34" spans="1:10" x14ac:dyDescent="0.2">
      <c r="A34" s="1" t="s">
        <v>30</v>
      </c>
      <c r="B34">
        <f>'31.12.2002'!B34-'31.12.2001'!B34</f>
        <v>37854</v>
      </c>
      <c r="C34">
        <f>'31.12.2002'!C34-'31.12.2001'!C34</f>
        <v>22841</v>
      </c>
      <c r="D34">
        <f>'31.12.2002'!D34-'31.12.2001'!D34</f>
        <v>34714</v>
      </c>
      <c r="E34">
        <f>'31.12.2002'!E34-'31.12.2001'!E34</f>
        <v>15013</v>
      </c>
      <c r="F34">
        <f>'31.12.2002'!F34-'31.12.2001'!F34</f>
        <v>14927</v>
      </c>
      <c r="G34">
        <f>'31.12.2002'!G34-'31.12.2001'!G34</f>
        <v>0</v>
      </c>
      <c r="H34">
        <f>'31.12.2002'!H34-'31.12.2001'!H34</f>
        <v>0</v>
      </c>
      <c r="I34">
        <f>'31.12.2002'!I34-'31.12.2001'!I34</f>
        <v>0</v>
      </c>
      <c r="J34">
        <f>'31.12.2002'!J34-'31.12.2001'!J34</f>
        <v>86</v>
      </c>
    </row>
    <row r="35" spans="1:10" x14ac:dyDescent="0.2">
      <c r="A35" s="1" t="s">
        <v>31</v>
      </c>
      <c r="B35">
        <f>'31.12.2002'!B35-'31.12.2001'!B35</f>
        <v>9710</v>
      </c>
      <c r="C35">
        <f>'31.12.2002'!C35-'31.12.2001'!C35</f>
        <v>8074</v>
      </c>
      <c r="D35">
        <f>'31.12.2002'!D35-'31.12.2001'!D35</f>
        <v>16158</v>
      </c>
      <c r="E35">
        <f>'31.12.2002'!E35-'31.12.2001'!E35</f>
        <v>1636</v>
      </c>
      <c r="F35">
        <f>'31.12.2002'!F35-'31.12.2001'!F35</f>
        <v>999</v>
      </c>
      <c r="G35">
        <f>'31.12.2002'!G35-'31.12.2001'!G35</f>
        <v>298</v>
      </c>
      <c r="H35">
        <f>'31.12.2002'!H35-'31.12.2001'!H35</f>
        <v>313</v>
      </c>
      <c r="I35">
        <f>'31.12.2002'!I35-'31.12.2001'!I35</f>
        <v>-1</v>
      </c>
      <c r="J35">
        <f>'31.12.2002'!J35-'31.12.2001'!J35</f>
        <v>27</v>
      </c>
    </row>
    <row r="36" spans="1:10" x14ac:dyDescent="0.2">
      <c r="A36" s="1" t="s">
        <v>32</v>
      </c>
      <c r="B36">
        <f>'31.12.2002'!B36-'31.12.2001'!B36</f>
        <v>-209006</v>
      </c>
      <c r="C36">
        <f>'31.12.2002'!C36-'31.12.2001'!C36</f>
        <v>-208957</v>
      </c>
      <c r="D36">
        <f>'31.12.2002'!D36-'31.12.2001'!D36</f>
        <v>-900339</v>
      </c>
      <c r="E36">
        <f>'31.12.2002'!E36-'31.12.2001'!E36</f>
        <v>-49</v>
      </c>
      <c r="F36">
        <f>'31.12.2002'!F36-'31.12.2001'!F36</f>
        <v>553</v>
      </c>
      <c r="G36">
        <f>'31.12.2002'!G36-'31.12.2001'!G36</f>
        <v>-33</v>
      </c>
      <c r="H36">
        <f>'31.12.2002'!H36-'31.12.2001'!H36</f>
        <v>7</v>
      </c>
      <c r="I36">
        <f>'31.12.2002'!I36-'31.12.2001'!I36</f>
        <v>1</v>
      </c>
      <c r="J36">
        <f>'31.12.2002'!J36-'31.12.2001'!J36</f>
        <v>-577</v>
      </c>
    </row>
    <row r="37" spans="1:10" x14ac:dyDescent="0.2">
      <c r="B37" s="7">
        <f t="shared" ref="B37:J37" si="4">SUM(B28:B36)</f>
        <v>1098322</v>
      </c>
      <c r="C37" s="7">
        <f t="shared" si="4"/>
        <v>1010923</v>
      </c>
      <c r="D37" s="7">
        <f t="shared" si="4"/>
        <v>422024</v>
      </c>
      <c r="E37" s="7">
        <f t="shared" si="4"/>
        <v>87399</v>
      </c>
      <c r="F37" s="7">
        <f t="shared" si="4"/>
        <v>80510</v>
      </c>
      <c r="G37" s="7">
        <f t="shared" si="4"/>
        <v>266</v>
      </c>
      <c r="H37" s="7">
        <f t="shared" si="4"/>
        <v>5628</v>
      </c>
      <c r="I37" s="7">
        <f t="shared" si="4"/>
        <v>7</v>
      </c>
      <c r="J37" s="7">
        <f t="shared" si="4"/>
        <v>988</v>
      </c>
    </row>
    <row r="38" spans="1:10" ht="13.5" thickBot="1" x14ac:dyDescent="0.25"/>
    <row r="39" spans="1:10" ht="13.5" thickTop="1" x14ac:dyDescent="0.2">
      <c r="B39" s="6">
        <f t="shared" ref="B39:J39" si="5">SUM(B7,B13,B19,B25,B37)</f>
        <v>7126537</v>
      </c>
      <c r="C39" s="6">
        <f t="shared" si="5"/>
        <v>6596895</v>
      </c>
      <c r="D39" s="6">
        <f t="shared" si="5"/>
        <v>9760187</v>
      </c>
      <c r="E39" s="6">
        <f t="shared" si="5"/>
        <v>529642</v>
      </c>
      <c r="F39" s="6">
        <f t="shared" si="5"/>
        <v>78998</v>
      </c>
      <c r="G39" s="6">
        <f t="shared" si="5"/>
        <v>75859</v>
      </c>
      <c r="H39" s="6">
        <f t="shared" si="5"/>
        <v>313746</v>
      </c>
      <c r="I39" s="6">
        <f t="shared" si="5"/>
        <v>-37200</v>
      </c>
      <c r="J39" s="6">
        <f t="shared" si="5"/>
        <v>98239</v>
      </c>
    </row>
  </sheetData>
  <phoneticPr fontId="0" type="noConversion"/>
  <printOptions horizontalCentered="1"/>
  <pageMargins left="0.78740157480314965" right="0.78740157480314965" top="0.54" bottom="0.51" header="0.25" footer="0.51181102362204722"/>
  <pageSetup paperSize="9" orientation="landscape" horizontalDpi="300" verticalDpi="300" r:id="rId1"/>
  <headerFooter alignWithMargins="0">
    <oddHeader>&amp;L&amp;"Arial,Fett"&amp;12GBV&amp;C&amp;"Arial,Fett"&amp;12Datenbankstatistik: Veränderung 31.12.2001 bis 31.12.2002&amp;R&amp;"Arial,Fett"&amp;12Stand 31. Dezember 2002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pane ySplit="1" topLeftCell="A5" activePane="bottomLeft" state="frozen"/>
      <selection pane="bottomLeft" activeCell="D41" sqref="D41"/>
    </sheetView>
  </sheetViews>
  <sheetFormatPr baseColWidth="10" defaultRowHeight="12.75" x14ac:dyDescent="0.2"/>
  <cols>
    <col min="1" max="1" width="17.28515625" customWidth="1"/>
    <col min="9" max="9" width="8.85546875" customWidth="1"/>
  </cols>
  <sheetData>
    <row r="1" spans="1:12" s="2" customFormat="1" ht="26.25" customHeight="1" x14ac:dyDescent="0.2">
      <c r="A1" s="4"/>
      <c r="B1" s="5" t="s">
        <v>16</v>
      </c>
      <c r="C1" s="15" t="s">
        <v>17</v>
      </c>
      <c r="D1" s="5" t="s">
        <v>18</v>
      </c>
      <c r="E1" s="5" t="s">
        <v>19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41</v>
      </c>
      <c r="K1" s="5" t="s">
        <v>20</v>
      </c>
      <c r="L1" s="2" t="s">
        <v>38</v>
      </c>
    </row>
    <row r="2" spans="1:12" s="2" customFormat="1" x14ac:dyDescent="0.2">
      <c r="A2" s="3" t="s">
        <v>11</v>
      </c>
      <c r="C2" s="16"/>
    </row>
    <row r="3" spans="1:12" x14ac:dyDescent="0.2">
      <c r="A3" s="1" t="s">
        <v>43</v>
      </c>
      <c r="B3">
        <v>30459632</v>
      </c>
      <c r="C3" s="17">
        <v>19909787</v>
      </c>
      <c r="D3">
        <v>46353107</v>
      </c>
      <c r="E3">
        <v>10549845</v>
      </c>
      <c r="F3">
        <v>2012669</v>
      </c>
      <c r="G3">
        <v>1097258</v>
      </c>
      <c r="H3">
        <v>5335812</v>
      </c>
      <c r="I3">
        <v>4</v>
      </c>
      <c r="J3">
        <v>899076</v>
      </c>
      <c r="K3">
        <v>1205026</v>
      </c>
      <c r="L3">
        <v>12669875</v>
      </c>
    </row>
    <row r="4" spans="1:12" x14ac:dyDescent="0.2">
      <c r="A4" s="1" t="s">
        <v>44</v>
      </c>
      <c r="B4">
        <v>921041</v>
      </c>
      <c r="C4" s="17">
        <v>912759</v>
      </c>
      <c r="D4">
        <v>2886295</v>
      </c>
      <c r="E4">
        <v>8282</v>
      </c>
      <c r="F4">
        <v>2649</v>
      </c>
      <c r="G4">
        <v>172</v>
      </c>
      <c r="H4">
        <v>216</v>
      </c>
      <c r="I4">
        <v>0</v>
      </c>
      <c r="J4">
        <v>49</v>
      </c>
      <c r="K4">
        <v>5196</v>
      </c>
      <c r="L4">
        <v>521816</v>
      </c>
    </row>
    <row r="5" spans="1:12" x14ac:dyDescent="0.2">
      <c r="A5" s="1" t="s">
        <v>45</v>
      </c>
      <c r="B5">
        <v>3322187</v>
      </c>
      <c r="C5" s="17">
        <v>2862156</v>
      </c>
      <c r="D5">
        <v>6590130</v>
      </c>
      <c r="E5">
        <v>460031</v>
      </c>
      <c r="F5">
        <v>282467</v>
      </c>
      <c r="G5">
        <v>87</v>
      </c>
      <c r="H5">
        <v>140</v>
      </c>
      <c r="I5">
        <v>0</v>
      </c>
      <c r="J5">
        <v>27</v>
      </c>
      <c r="K5">
        <v>177310</v>
      </c>
      <c r="L5">
        <v>1820598</v>
      </c>
    </row>
    <row r="6" spans="1:12" x14ac:dyDescent="0.2">
      <c r="A6" s="1" t="s">
        <v>7</v>
      </c>
      <c r="B6">
        <v>8489</v>
      </c>
      <c r="C6" s="17">
        <v>8376</v>
      </c>
      <c r="D6">
        <v>8879</v>
      </c>
      <c r="E6">
        <v>113</v>
      </c>
      <c r="F6">
        <v>6</v>
      </c>
      <c r="G6">
        <v>0</v>
      </c>
      <c r="H6">
        <v>6</v>
      </c>
      <c r="I6">
        <v>0</v>
      </c>
      <c r="J6">
        <v>0</v>
      </c>
      <c r="K6">
        <v>101</v>
      </c>
      <c r="L6">
        <v>7954</v>
      </c>
    </row>
    <row r="7" spans="1:12" x14ac:dyDescent="0.2">
      <c r="A7" s="1"/>
      <c r="B7" s="7">
        <f t="shared" ref="B7:L7" si="0">SUM(B3:B6)</f>
        <v>34711349</v>
      </c>
      <c r="C7" s="18">
        <f t="shared" si="0"/>
        <v>23693078</v>
      </c>
      <c r="D7" s="7">
        <f t="shared" si="0"/>
        <v>55838411</v>
      </c>
      <c r="E7" s="7">
        <f t="shared" si="0"/>
        <v>11018271</v>
      </c>
      <c r="F7" s="7">
        <f t="shared" si="0"/>
        <v>2297791</v>
      </c>
      <c r="G7" s="7">
        <f t="shared" si="0"/>
        <v>1097517</v>
      </c>
      <c r="H7" s="7">
        <f t="shared" si="0"/>
        <v>5336174</v>
      </c>
      <c r="I7" s="7">
        <f t="shared" si="0"/>
        <v>4</v>
      </c>
      <c r="J7" s="7">
        <f t="shared" si="0"/>
        <v>899152</v>
      </c>
      <c r="K7" s="7">
        <f t="shared" si="0"/>
        <v>1387633</v>
      </c>
      <c r="L7" s="7">
        <f t="shared" si="0"/>
        <v>15020243</v>
      </c>
    </row>
    <row r="8" spans="1:12" x14ac:dyDescent="0.2">
      <c r="A8" s="1"/>
      <c r="C8" s="17"/>
    </row>
    <row r="9" spans="1:12" x14ac:dyDescent="0.2">
      <c r="A9" s="1" t="s">
        <v>12</v>
      </c>
      <c r="C9" s="17"/>
    </row>
    <row r="10" spans="1:12" x14ac:dyDescent="0.2">
      <c r="A10" t="s">
        <v>46</v>
      </c>
      <c r="B10">
        <v>1286903</v>
      </c>
      <c r="C10" s="17">
        <v>1177186</v>
      </c>
      <c r="D10">
        <v>3036434</v>
      </c>
      <c r="E10">
        <v>109717</v>
      </c>
      <c r="F10">
        <v>58020</v>
      </c>
      <c r="G10">
        <v>145</v>
      </c>
      <c r="H10">
        <v>584</v>
      </c>
      <c r="I10">
        <v>1</v>
      </c>
      <c r="J10">
        <v>25</v>
      </c>
      <c r="K10">
        <v>50942</v>
      </c>
      <c r="L10">
        <v>718637</v>
      </c>
    </row>
    <row r="11" spans="1:12" x14ac:dyDescent="0.2">
      <c r="A11" s="1" t="s">
        <v>9</v>
      </c>
      <c r="B11">
        <v>4</v>
      </c>
      <c r="C11" s="17">
        <v>3</v>
      </c>
      <c r="D11">
        <v>3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3</v>
      </c>
    </row>
    <row r="12" spans="1:12" x14ac:dyDescent="0.2">
      <c r="A12" s="1" t="s">
        <v>10</v>
      </c>
      <c r="B12">
        <v>849795</v>
      </c>
      <c r="C12" s="17">
        <v>819492</v>
      </c>
      <c r="D12">
        <v>1534693</v>
      </c>
      <c r="E12">
        <v>30303</v>
      </c>
      <c r="F12">
        <v>5</v>
      </c>
      <c r="G12">
        <v>0</v>
      </c>
      <c r="H12">
        <v>0</v>
      </c>
      <c r="I12">
        <v>0</v>
      </c>
      <c r="J12">
        <v>0</v>
      </c>
      <c r="K12">
        <v>30298</v>
      </c>
      <c r="L12">
        <v>540808</v>
      </c>
    </row>
    <row r="13" spans="1:12" x14ac:dyDescent="0.2">
      <c r="A13" s="1"/>
      <c r="B13" s="7">
        <f t="shared" ref="B13:L13" si="1">SUM(B10:B12)</f>
        <v>2136702</v>
      </c>
      <c r="C13" s="18">
        <f t="shared" si="1"/>
        <v>1996681</v>
      </c>
      <c r="D13" s="7">
        <f t="shared" si="1"/>
        <v>4571130</v>
      </c>
      <c r="E13" s="7">
        <f t="shared" si="1"/>
        <v>140021</v>
      </c>
      <c r="F13" s="7">
        <f t="shared" si="1"/>
        <v>58025</v>
      </c>
      <c r="G13" s="7">
        <f t="shared" si="1"/>
        <v>145</v>
      </c>
      <c r="H13" s="7">
        <f t="shared" si="1"/>
        <v>584</v>
      </c>
      <c r="I13" s="7">
        <f t="shared" si="1"/>
        <v>1</v>
      </c>
      <c r="J13" s="7">
        <f t="shared" si="1"/>
        <v>25</v>
      </c>
      <c r="K13" s="7">
        <f t="shared" si="1"/>
        <v>81241</v>
      </c>
      <c r="L13" s="7">
        <f t="shared" si="1"/>
        <v>1259448</v>
      </c>
    </row>
    <row r="14" spans="1:12" x14ac:dyDescent="0.2">
      <c r="A14" s="1"/>
      <c r="C14" s="17"/>
    </row>
    <row r="15" spans="1:12" x14ac:dyDescent="0.2">
      <c r="A15" s="1" t="s">
        <v>13</v>
      </c>
      <c r="C15" s="17"/>
    </row>
    <row r="16" spans="1:12" x14ac:dyDescent="0.2">
      <c r="A16" s="1" t="s">
        <v>25</v>
      </c>
      <c r="B16">
        <v>46421</v>
      </c>
      <c r="C16" s="17">
        <v>45860</v>
      </c>
      <c r="D16">
        <v>46725</v>
      </c>
      <c r="E16">
        <v>561</v>
      </c>
      <c r="F16">
        <v>0</v>
      </c>
      <c r="G16">
        <v>0</v>
      </c>
      <c r="H16">
        <v>0</v>
      </c>
      <c r="I16">
        <v>0</v>
      </c>
      <c r="J16">
        <v>0</v>
      </c>
      <c r="K16">
        <v>561</v>
      </c>
      <c r="L16">
        <v>45234</v>
      </c>
    </row>
    <row r="17" spans="1:13" x14ac:dyDescent="0.2">
      <c r="A17" s="1" t="s">
        <v>26</v>
      </c>
      <c r="B17">
        <v>180280</v>
      </c>
      <c r="C17" s="17">
        <v>177442</v>
      </c>
      <c r="D17">
        <v>212142</v>
      </c>
      <c r="E17">
        <v>2838</v>
      </c>
      <c r="F17">
        <v>0</v>
      </c>
      <c r="G17">
        <v>0</v>
      </c>
      <c r="H17">
        <v>0</v>
      </c>
      <c r="I17">
        <v>0</v>
      </c>
      <c r="J17">
        <v>2</v>
      </c>
      <c r="K17">
        <v>2836</v>
      </c>
      <c r="L17">
        <v>159564</v>
      </c>
    </row>
    <row r="18" spans="1:13" x14ac:dyDescent="0.2">
      <c r="A18" t="s">
        <v>24</v>
      </c>
      <c r="B18">
        <v>903</v>
      </c>
      <c r="C18" s="17">
        <v>884</v>
      </c>
      <c r="D18">
        <v>7493</v>
      </c>
      <c r="E18">
        <v>19</v>
      </c>
      <c r="F18">
        <v>0</v>
      </c>
      <c r="G18">
        <v>0</v>
      </c>
      <c r="H18">
        <v>0</v>
      </c>
      <c r="I18">
        <v>0</v>
      </c>
      <c r="J18">
        <v>0</v>
      </c>
      <c r="K18">
        <v>19</v>
      </c>
      <c r="L18">
        <v>353</v>
      </c>
    </row>
    <row r="19" spans="1:13" x14ac:dyDescent="0.2">
      <c r="A19" s="1"/>
      <c r="B19" s="7">
        <f t="shared" ref="B19:L19" si="2">SUM(B16:B18)</f>
        <v>227604</v>
      </c>
      <c r="C19" s="18">
        <f t="shared" si="2"/>
        <v>224186</v>
      </c>
      <c r="D19" s="7">
        <f t="shared" si="2"/>
        <v>266360</v>
      </c>
      <c r="E19" s="7">
        <f t="shared" si="2"/>
        <v>3418</v>
      </c>
      <c r="F19" s="7">
        <f t="shared" si="2"/>
        <v>0</v>
      </c>
      <c r="G19" s="7">
        <f t="shared" si="2"/>
        <v>0</v>
      </c>
      <c r="H19" s="7">
        <f t="shared" si="2"/>
        <v>0</v>
      </c>
      <c r="I19" s="7">
        <f t="shared" si="2"/>
        <v>0</v>
      </c>
      <c r="J19" s="7">
        <f t="shared" si="2"/>
        <v>2</v>
      </c>
      <c r="K19" s="7">
        <f t="shared" si="2"/>
        <v>3416</v>
      </c>
      <c r="L19" s="7">
        <f t="shared" si="2"/>
        <v>205151</v>
      </c>
    </row>
    <row r="20" spans="1:13" ht="4.5" customHeight="1" x14ac:dyDescent="0.2">
      <c r="A20" s="1"/>
      <c r="C20" s="17"/>
    </row>
    <row r="21" spans="1:13" x14ac:dyDescent="0.2">
      <c r="A21" s="1" t="s">
        <v>14</v>
      </c>
      <c r="C21" s="17"/>
    </row>
    <row r="22" spans="1:13" x14ac:dyDescent="0.2">
      <c r="A22" s="1" t="s">
        <v>25</v>
      </c>
      <c r="B22">
        <v>1332324</v>
      </c>
      <c r="C22" s="17">
        <v>1222070</v>
      </c>
      <c r="D22">
        <v>4863518</v>
      </c>
      <c r="E22">
        <v>110254</v>
      </c>
      <c r="F22">
        <v>0</v>
      </c>
      <c r="G22">
        <v>0</v>
      </c>
      <c r="H22">
        <v>0</v>
      </c>
      <c r="I22">
        <v>110254</v>
      </c>
      <c r="J22">
        <v>0</v>
      </c>
      <c r="K22">
        <v>0</v>
      </c>
      <c r="L22">
        <v>609939</v>
      </c>
    </row>
    <row r="23" spans="1:13" ht="12" customHeight="1" x14ac:dyDescent="0.2">
      <c r="A23" s="1" t="s">
        <v>26</v>
      </c>
      <c r="B23">
        <v>242665</v>
      </c>
      <c r="C23" s="17">
        <v>226609</v>
      </c>
      <c r="D23">
        <v>1490107</v>
      </c>
      <c r="E23">
        <v>16056</v>
      </c>
      <c r="F23">
        <v>0</v>
      </c>
      <c r="G23">
        <v>0</v>
      </c>
      <c r="H23">
        <v>0</v>
      </c>
      <c r="I23">
        <v>16056</v>
      </c>
      <c r="J23">
        <v>0</v>
      </c>
      <c r="K23">
        <v>0</v>
      </c>
      <c r="L23">
        <v>80886</v>
      </c>
    </row>
    <row r="24" spans="1:13" x14ac:dyDescent="0.2">
      <c r="A24" t="s">
        <v>24</v>
      </c>
      <c r="B24">
        <v>166216</v>
      </c>
      <c r="C24" s="17">
        <v>135947</v>
      </c>
      <c r="D24">
        <v>4757423</v>
      </c>
      <c r="E24">
        <v>30269</v>
      </c>
      <c r="F24">
        <v>0</v>
      </c>
      <c r="G24">
        <v>0</v>
      </c>
      <c r="H24">
        <v>0</v>
      </c>
      <c r="I24">
        <v>30269</v>
      </c>
      <c r="J24">
        <v>0</v>
      </c>
      <c r="K24">
        <v>0</v>
      </c>
      <c r="L24">
        <v>32157</v>
      </c>
    </row>
    <row r="25" spans="1:13" x14ac:dyDescent="0.2">
      <c r="A25" s="1"/>
      <c r="B25" s="7">
        <f t="shared" ref="B25:L25" si="3">SUM(B22:B24)</f>
        <v>1741205</v>
      </c>
      <c r="C25" s="18">
        <f t="shared" si="3"/>
        <v>1584626</v>
      </c>
      <c r="D25" s="7">
        <f t="shared" si="3"/>
        <v>11111048</v>
      </c>
      <c r="E25" s="7">
        <f t="shared" si="3"/>
        <v>156579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156579</v>
      </c>
      <c r="J25" s="7">
        <f t="shared" si="3"/>
        <v>0</v>
      </c>
      <c r="K25" s="7">
        <f t="shared" si="3"/>
        <v>0</v>
      </c>
      <c r="L25" s="7">
        <f t="shared" si="3"/>
        <v>722982</v>
      </c>
    </row>
    <row r="26" spans="1:13" ht="4.5" customHeight="1" x14ac:dyDescent="0.2">
      <c r="A26" s="1"/>
      <c r="C26" s="17"/>
    </row>
    <row r="27" spans="1:13" x14ac:dyDescent="0.2">
      <c r="A27" s="1" t="s">
        <v>15</v>
      </c>
      <c r="C27" s="17"/>
    </row>
    <row r="28" spans="1:13" x14ac:dyDescent="0.2">
      <c r="A28" s="1" t="s">
        <v>40</v>
      </c>
      <c r="B28">
        <v>1802454</v>
      </c>
      <c r="C28">
        <v>1794268</v>
      </c>
      <c r="D28">
        <v>2656130</v>
      </c>
      <c r="E28">
        <v>8186</v>
      </c>
      <c r="F28">
        <v>191</v>
      </c>
      <c r="G28">
        <v>50</v>
      </c>
      <c r="H28">
        <v>12</v>
      </c>
      <c r="I28">
        <v>2</v>
      </c>
      <c r="J28">
        <v>16</v>
      </c>
      <c r="K28">
        <v>7915</v>
      </c>
      <c r="L28">
        <v>1369689</v>
      </c>
      <c r="M28" s="1"/>
    </row>
    <row r="29" spans="1:13" x14ac:dyDescent="0.2">
      <c r="A29" s="1" t="s">
        <v>34</v>
      </c>
      <c r="B29">
        <v>472379</v>
      </c>
      <c r="C29">
        <v>470814</v>
      </c>
      <c r="D29">
        <v>476593</v>
      </c>
      <c r="E29">
        <v>1565</v>
      </c>
      <c r="F29">
        <v>1</v>
      </c>
      <c r="G29">
        <v>1</v>
      </c>
      <c r="H29">
        <v>0</v>
      </c>
      <c r="I29">
        <v>0</v>
      </c>
      <c r="J29">
        <v>0</v>
      </c>
      <c r="K29">
        <v>1563</v>
      </c>
      <c r="L29">
        <v>465260</v>
      </c>
      <c r="M29" s="1"/>
    </row>
    <row r="30" spans="1:13" x14ac:dyDescent="0.2">
      <c r="A30" s="20" t="s">
        <v>22</v>
      </c>
      <c r="B30">
        <v>5469179</v>
      </c>
      <c r="C30">
        <v>5449090</v>
      </c>
      <c r="D30">
        <v>7460929</v>
      </c>
      <c r="E30">
        <v>20089</v>
      </c>
      <c r="F30">
        <v>1</v>
      </c>
      <c r="G30">
        <v>0</v>
      </c>
      <c r="H30">
        <v>0</v>
      </c>
      <c r="I30">
        <v>0</v>
      </c>
      <c r="J30">
        <v>3</v>
      </c>
      <c r="K30">
        <v>20085</v>
      </c>
      <c r="L30">
        <v>4066568</v>
      </c>
      <c r="M30" s="1"/>
    </row>
    <row r="31" spans="1:13" x14ac:dyDescent="0.2">
      <c r="A31" s="1" t="s">
        <v>23</v>
      </c>
      <c r="B31">
        <v>4345286</v>
      </c>
      <c r="C31">
        <v>2455554</v>
      </c>
      <c r="D31">
        <v>14507128</v>
      </c>
      <c r="E31">
        <v>1889732</v>
      </c>
      <c r="F31">
        <v>160174</v>
      </c>
      <c r="G31">
        <v>2622</v>
      </c>
      <c r="H31">
        <v>20806</v>
      </c>
      <c r="I31">
        <v>1</v>
      </c>
      <c r="J31">
        <v>177980</v>
      </c>
      <c r="K31">
        <v>1528149</v>
      </c>
      <c r="L31">
        <v>880540</v>
      </c>
      <c r="M31" s="1"/>
    </row>
    <row r="32" spans="1:13" x14ac:dyDescent="0.2">
      <c r="A32" s="1" t="s">
        <v>27</v>
      </c>
      <c r="B32">
        <v>795598</v>
      </c>
      <c r="C32">
        <v>747263</v>
      </c>
      <c r="D32">
        <v>1462699</v>
      </c>
      <c r="E32">
        <v>48335</v>
      </c>
      <c r="F32">
        <v>8310</v>
      </c>
      <c r="G32">
        <v>125</v>
      </c>
      <c r="H32">
        <v>32640</v>
      </c>
      <c r="I32">
        <v>72</v>
      </c>
      <c r="J32">
        <v>30</v>
      </c>
      <c r="K32">
        <v>7158</v>
      </c>
      <c r="L32">
        <v>544897</v>
      </c>
      <c r="M32" s="1"/>
    </row>
    <row r="33" spans="1:13" x14ac:dyDescent="0.2">
      <c r="A33" s="1" t="s">
        <v>28</v>
      </c>
      <c r="B33">
        <v>468232</v>
      </c>
      <c r="C33">
        <v>436338</v>
      </c>
      <c r="D33">
        <v>595632</v>
      </c>
      <c r="E33">
        <v>31894</v>
      </c>
      <c r="F33">
        <v>24934</v>
      </c>
      <c r="G33">
        <v>498</v>
      </c>
      <c r="H33">
        <v>55</v>
      </c>
      <c r="I33">
        <v>0</v>
      </c>
      <c r="J33">
        <v>5334</v>
      </c>
      <c r="K33">
        <v>1073</v>
      </c>
      <c r="L33">
        <v>339148</v>
      </c>
      <c r="M33" s="1"/>
    </row>
    <row r="34" spans="1:13" x14ac:dyDescent="0.2">
      <c r="A34" s="1" t="s">
        <v>30</v>
      </c>
      <c r="B34">
        <v>508932</v>
      </c>
      <c r="C34">
        <v>358510</v>
      </c>
      <c r="D34">
        <v>568250</v>
      </c>
      <c r="E34">
        <v>150422</v>
      </c>
      <c r="F34">
        <v>55491</v>
      </c>
      <c r="G34">
        <v>52</v>
      </c>
      <c r="H34">
        <v>1</v>
      </c>
      <c r="I34">
        <v>1</v>
      </c>
      <c r="J34">
        <v>92991</v>
      </c>
      <c r="K34">
        <v>1886</v>
      </c>
      <c r="L34">
        <v>259539</v>
      </c>
      <c r="M34" s="1"/>
    </row>
    <row r="35" spans="1:13" x14ac:dyDescent="0.2">
      <c r="A35" s="1" t="s">
        <v>31</v>
      </c>
      <c r="B35">
        <v>240215</v>
      </c>
      <c r="C35">
        <v>160484</v>
      </c>
      <c r="D35">
        <v>285431</v>
      </c>
      <c r="E35">
        <v>79731</v>
      </c>
      <c r="F35">
        <v>30978</v>
      </c>
      <c r="G35">
        <v>11947</v>
      </c>
      <c r="H35">
        <v>3692</v>
      </c>
      <c r="I35">
        <v>1165</v>
      </c>
      <c r="J35">
        <v>27003</v>
      </c>
      <c r="K35">
        <v>4946</v>
      </c>
      <c r="L35">
        <v>121344</v>
      </c>
      <c r="M35" s="1"/>
    </row>
    <row r="36" spans="1:13" ht="12.75" customHeight="1" x14ac:dyDescent="0.2">
      <c r="A36" s="1" t="s">
        <v>32</v>
      </c>
      <c r="B36">
        <v>775520</v>
      </c>
      <c r="C36">
        <v>549669</v>
      </c>
      <c r="D36">
        <v>713102</v>
      </c>
      <c r="E36">
        <v>225851</v>
      </c>
      <c r="F36">
        <v>144409</v>
      </c>
      <c r="G36">
        <v>133</v>
      </c>
      <c r="H36">
        <v>9639</v>
      </c>
      <c r="I36">
        <v>105</v>
      </c>
      <c r="J36">
        <v>53642</v>
      </c>
      <c r="K36">
        <v>17923</v>
      </c>
      <c r="L36">
        <v>464846</v>
      </c>
      <c r="M36" s="1"/>
    </row>
    <row r="37" spans="1:13" x14ac:dyDescent="0.2">
      <c r="B37" s="7">
        <f t="shared" ref="B37:L37" si="4">SUM(B28:B36)</f>
        <v>14877795</v>
      </c>
      <c r="C37" s="18">
        <f t="shared" si="4"/>
        <v>12421990</v>
      </c>
      <c r="D37" s="7">
        <f t="shared" si="4"/>
        <v>28725894</v>
      </c>
      <c r="E37" s="7">
        <f t="shared" si="4"/>
        <v>2455805</v>
      </c>
      <c r="F37" s="7">
        <f t="shared" si="4"/>
        <v>424489</v>
      </c>
      <c r="G37" s="7">
        <f t="shared" si="4"/>
        <v>15428</v>
      </c>
      <c r="H37" s="7">
        <f t="shared" si="4"/>
        <v>66845</v>
      </c>
      <c r="I37" s="7">
        <f t="shared" si="4"/>
        <v>1346</v>
      </c>
      <c r="J37" s="7">
        <f t="shared" si="4"/>
        <v>356999</v>
      </c>
      <c r="K37" s="7">
        <f t="shared" si="4"/>
        <v>1590698</v>
      </c>
      <c r="L37" s="7">
        <f t="shared" si="4"/>
        <v>8511831</v>
      </c>
    </row>
    <row r="38" spans="1:13" ht="13.5" thickBot="1" x14ac:dyDescent="0.25">
      <c r="C38" s="17"/>
    </row>
    <row r="39" spans="1:13" ht="13.5" thickTop="1" x14ac:dyDescent="0.2">
      <c r="A39" s="1" t="s">
        <v>36</v>
      </c>
      <c r="B39" s="6">
        <f t="shared" ref="B39:L39" si="5">SUM(B7,B13,B19,B25,B37)</f>
        <v>53694655</v>
      </c>
      <c r="C39" s="19">
        <f t="shared" si="5"/>
        <v>39920561</v>
      </c>
      <c r="D39" s="6">
        <f t="shared" si="5"/>
        <v>100512843</v>
      </c>
      <c r="E39" s="6">
        <f t="shared" si="5"/>
        <v>13774094</v>
      </c>
      <c r="F39" s="6">
        <f t="shared" si="5"/>
        <v>2780305</v>
      </c>
      <c r="G39" s="6">
        <f t="shared" si="5"/>
        <v>1113090</v>
      </c>
      <c r="H39" s="6">
        <f t="shared" si="5"/>
        <v>5403603</v>
      </c>
      <c r="I39" s="6">
        <f t="shared" si="5"/>
        <v>157930</v>
      </c>
      <c r="J39" s="6">
        <f t="shared" si="5"/>
        <v>1256178</v>
      </c>
      <c r="K39" s="6">
        <f t="shared" si="5"/>
        <v>3062988</v>
      </c>
      <c r="L39" s="6">
        <f t="shared" si="5"/>
        <v>25719655</v>
      </c>
    </row>
    <row r="40" spans="1:13" x14ac:dyDescent="0.2">
      <c r="C40" s="17"/>
    </row>
    <row r="41" spans="1:13" x14ac:dyDescent="0.2">
      <c r="A41" t="s">
        <v>37</v>
      </c>
      <c r="B41">
        <f t="shared" ref="B41:L41" si="6">SUM(B7,B19,B25,B37)</f>
        <v>51557953</v>
      </c>
      <c r="C41" s="17">
        <f t="shared" si="6"/>
        <v>37923880</v>
      </c>
      <c r="D41">
        <f t="shared" si="6"/>
        <v>95941713</v>
      </c>
      <c r="E41">
        <f t="shared" si="6"/>
        <v>13634073</v>
      </c>
      <c r="F41">
        <f t="shared" si="6"/>
        <v>2722280</v>
      </c>
      <c r="G41">
        <f t="shared" si="6"/>
        <v>1112945</v>
      </c>
      <c r="H41">
        <f t="shared" si="6"/>
        <v>5403019</v>
      </c>
      <c r="I41">
        <f t="shared" si="6"/>
        <v>157929</v>
      </c>
      <c r="J41">
        <f t="shared" si="6"/>
        <v>1256153</v>
      </c>
      <c r="K41">
        <f t="shared" si="6"/>
        <v>2981747</v>
      </c>
      <c r="L41">
        <f t="shared" si="6"/>
        <v>24460207</v>
      </c>
    </row>
  </sheetData>
  <printOptions horizontalCentered="1"/>
  <pageMargins left="0.43307086614173229" right="0.27559055118110237" top="0.59055118110236227" bottom="0.51181102362204722" header="0.27559055118110237" footer="0.51181102362204722"/>
  <pageSetup paperSize="9" orientation="landscape" r:id="rId1"/>
  <headerFooter>
    <oddHeader>&amp;L&amp;"Arial,Fett"&amp;12GVK&amp;C&amp;"Arial,Fett"&amp;12Datenbankstatistik&amp;R&amp;"Arial,Fett"&amp;12Stand 31. Dezember  2014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K3" sqref="K3"/>
    </sheetView>
  </sheetViews>
  <sheetFormatPr baseColWidth="10" defaultRowHeight="12.75" x14ac:dyDescent="0.2"/>
  <cols>
    <col min="1" max="1" width="13.85546875" customWidth="1"/>
  </cols>
  <sheetData>
    <row r="1" spans="1:10" s="2" customFormat="1" ht="27" customHeight="1" x14ac:dyDescent="0.2">
      <c r="A1" s="4" t="s">
        <v>0</v>
      </c>
      <c r="B1" s="5" t="s">
        <v>16</v>
      </c>
      <c r="C1" s="5" t="s">
        <v>17</v>
      </c>
      <c r="D1" s="5" t="s">
        <v>18</v>
      </c>
      <c r="E1" s="5" t="s">
        <v>19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20</v>
      </c>
    </row>
    <row r="2" spans="1:10" s="2" customFormat="1" x14ac:dyDescent="0.2">
      <c r="A2" s="3" t="s">
        <v>11</v>
      </c>
    </row>
    <row r="3" spans="1:10" x14ac:dyDescent="0.2">
      <c r="A3" s="1" t="s">
        <v>5</v>
      </c>
      <c r="B3">
        <v>13539905</v>
      </c>
      <c r="C3">
        <v>9139819</v>
      </c>
      <c r="D3">
        <v>20815781</v>
      </c>
      <c r="E3">
        <v>4400086</v>
      </c>
      <c r="F3">
        <v>1447604</v>
      </c>
      <c r="G3">
        <v>610581</v>
      </c>
      <c r="H3">
        <v>2234626</v>
      </c>
      <c r="I3">
        <v>306</v>
      </c>
      <c r="J3">
        <v>106969</v>
      </c>
    </row>
    <row r="4" spans="1:10" x14ac:dyDescent="0.2">
      <c r="A4" s="1"/>
    </row>
    <row r="5" spans="1:10" x14ac:dyDescent="0.2">
      <c r="A5" s="1" t="s">
        <v>6</v>
      </c>
      <c r="B5">
        <v>2311529</v>
      </c>
      <c r="C5">
        <v>1960206</v>
      </c>
      <c r="D5">
        <v>3631610</v>
      </c>
      <c r="E5">
        <v>351323</v>
      </c>
      <c r="F5">
        <v>327706</v>
      </c>
      <c r="G5">
        <v>53</v>
      </c>
      <c r="H5">
        <v>60</v>
      </c>
      <c r="I5">
        <v>0</v>
      </c>
      <c r="J5">
        <v>23504</v>
      </c>
    </row>
    <row r="6" spans="1:10" x14ac:dyDescent="0.2">
      <c r="A6" s="1" t="s">
        <v>7</v>
      </c>
      <c r="B6">
        <v>15143</v>
      </c>
      <c r="C6">
        <v>15030</v>
      </c>
      <c r="D6">
        <v>24063</v>
      </c>
      <c r="E6">
        <v>113</v>
      </c>
      <c r="F6">
        <v>8</v>
      </c>
      <c r="G6">
        <v>0</v>
      </c>
      <c r="H6">
        <v>5</v>
      </c>
      <c r="I6">
        <v>0</v>
      </c>
      <c r="J6">
        <v>100</v>
      </c>
    </row>
    <row r="7" spans="1:10" x14ac:dyDescent="0.2">
      <c r="A7" s="1"/>
      <c r="B7" s="7">
        <f t="shared" ref="B7:J7" si="0">SUM(B3:B6)</f>
        <v>15866577</v>
      </c>
      <c r="C7" s="7">
        <f t="shared" si="0"/>
        <v>11115055</v>
      </c>
      <c r="D7" s="7">
        <f t="shared" si="0"/>
        <v>24471454</v>
      </c>
      <c r="E7" s="7">
        <f t="shared" si="0"/>
        <v>4751522</v>
      </c>
      <c r="F7" s="7">
        <f t="shared" si="0"/>
        <v>1775318</v>
      </c>
      <c r="G7" s="7">
        <f t="shared" si="0"/>
        <v>610634</v>
      </c>
      <c r="H7" s="7">
        <f t="shared" si="0"/>
        <v>2234691</v>
      </c>
      <c r="I7" s="7">
        <f t="shared" si="0"/>
        <v>306</v>
      </c>
      <c r="J7" s="7">
        <f t="shared" si="0"/>
        <v>130573</v>
      </c>
    </row>
    <row r="8" spans="1:10" x14ac:dyDescent="0.2">
      <c r="A8" s="1"/>
    </row>
    <row r="9" spans="1:10" x14ac:dyDescent="0.2">
      <c r="A9" s="1" t="s">
        <v>12</v>
      </c>
    </row>
    <row r="10" spans="1:10" x14ac:dyDescent="0.2">
      <c r="A10" t="s">
        <v>8</v>
      </c>
      <c r="B10">
        <v>755416</v>
      </c>
      <c r="C10">
        <v>664799</v>
      </c>
      <c r="D10">
        <v>1450779</v>
      </c>
      <c r="E10">
        <v>90617</v>
      </c>
      <c r="F10">
        <v>71043</v>
      </c>
      <c r="G10">
        <v>101</v>
      </c>
      <c r="H10">
        <v>311</v>
      </c>
      <c r="I10">
        <v>3</v>
      </c>
      <c r="J10">
        <v>19159</v>
      </c>
    </row>
    <row r="11" spans="1:10" x14ac:dyDescent="0.2">
      <c r="A11" s="1" t="s">
        <v>9</v>
      </c>
      <c r="B11">
        <v>64750</v>
      </c>
      <c r="C11">
        <v>63149</v>
      </c>
      <c r="D11">
        <v>170575</v>
      </c>
      <c r="E11">
        <v>1601</v>
      </c>
      <c r="F11">
        <v>47</v>
      </c>
      <c r="G11">
        <v>1</v>
      </c>
      <c r="H11">
        <v>1</v>
      </c>
      <c r="I11">
        <v>0</v>
      </c>
      <c r="J11">
        <v>1552</v>
      </c>
    </row>
    <row r="12" spans="1:10" x14ac:dyDescent="0.2">
      <c r="A12" s="1" t="s">
        <v>10</v>
      </c>
      <c r="B12">
        <v>278810</v>
      </c>
      <c r="C12">
        <v>257448</v>
      </c>
      <c r="D12">
        <v>435295</v>
      </c>
      <c r="E12">
        <v>21362</v>
      </c>
      <c r="F12">
        <v>6</v>
      </c>
      <c r="G12">
        <v>0</v>
      </c>
      <c r="H12">
        <v>0</v>
      </c>
      <c r="I12">
        <v>0</v>
      </c>
      <c r="J12">
        <v>21356</v>
      </c>
    </row>
    <row r="13" spans="1:10" x14ac:dyDescent="0.2">
      <c r="A13" s="1"/>
      <c r="B13" s="7">
        <f t="shared" ref="B13:J13" si="1">SUM(B10:B12)</f>
        <v>1098976</v>
      </c>
      <c r="C13" s="7">
        <f t="shared" si="1"/>
        <v>985396</v>
      </c>
      <c r="D13" s="7">
        <f t="shared" si="1"/>
        <v>2056649</v>
      </c>
      <c r="E13" s="7">
        <f t="shared" si="1"/>
        <v>113580</v>
      </c>
      <c r="F13" s="7">
        <f t="shared" si="1"/>
        <v>71096</v>
      </c>
      <c r="G13" s="7">
        <f t="shared" si="1"/>
        <v>102</v>
      </c>
      <c r="H13" s="7">
        <f t="shared" si="1"/>
        <v>312</v>
      </c>
      <c r="I13" s="7">
        <f t="shared" si="1"/>
        <v>3</v>
      </c>
      <c r="J13" s="7">
        <f t="shared" si="1"/>
        <v>42067</v>
      </c>
    </row>
    <row r="14" spans="1:10" x14ac:dyDescent="0.2">
      <c r="A14" s="1"/>
    </row>
    <row r="15" spans="1:10" x14ac:dyDescent="0.2">
      <c r="A15" s="1" t="s">
        <v>13</v>
      </c>
    </row>
    <row r="16" spans="1:10" x14ac:dyDescent="0.2">
      <c r="A16" s="1" t="s">
        <v>25</v>
      </c>
      <c r="B16">
        <v>176509</v>
      </c>
      <c r="C16">
        <v>161557</v>
      </c>
      <c r="D16">
        <v>174445</v>
      </c>
      <c r="E16">
        <v>14952</v>
      </c>
      <c r="F16">
        <v>1</v>
      </c>
      <c r="G16">
        <v>3</v>
      </c>
      <c r="H16">
        <v>1</v>
      </c>
      <c r="I16">
        <v>0</v>
      </c>
      <c r="J16">
        <v>14947</v>
      </c>
    </row>
    <row r="17" spans="1:10" x14ac:dyDescent="0.2">
      <c r="A17" s="1" t="s">
        <v>26</v>
      </c>
      <c r="B17">
        <v>276820</v>
      </c>
      <c r="C17">
        <v>272376</v>
      </c>
      <c r="D17">
        <v>617830</v>
      </c>
      <c r="E17">
        <v>4444</v>
      </c>
      <c r="F17">
        <v>4</v>
      </c>
      <c r="G17">
        <v>2</v>
      </c>
      <c r="H17">
        <v>5</v>
      </c>
      <c r="I17">
        <v>0</v>
      </c>
      <c r="J17">
        <v>4433</v>
      </c>
    </row>
    <row r="18" spans="1:10" x14ac:dyDescent="0.2">
      <c r="A18" t="s">
        <v>24</v>
      </c>
      <c r="B18">
        <v>173</v>
      </c>
      <c r="C18">
        <v>164</v>
      </c>
      <c r="D18">
        <v>1936</v>
      </c>
      <c r="E18">
        <v>9</v>
      </c>
      <c r="F18">
        <v>0</v>
      </c>
      <c r="G18">
        <v>0</v>
      </c>
      <c r="H18">
        <v>0</v>
      </c>
      <c r="I18">
        <v>0</v>
      </c>
      <c r="J18">
        <v>9</v>
      </c>
    </row>
    <row r="19" spans="1:10" x14ac:dyDescent="0.2">
      <c r="A19" s="1"/>
      <c r="B19" s="7">
        <f t="shared" ref="B19:J19" si="2">SUM(B16:B17)</f>
        <v>453329</v>
      </c>
      <c r="C19" s="7">
        <f t="shared" si="2"/>
        <v>433933</v>
      </c>
      <c r="D19" s="7">
        <f t="shared" si="2"/>
        <v>792275</v>
      </c>
      <c r="E19" s="7">
        <f t="shared" si="2"/>
        <v>19396</v>
      </c>
      <c r="F19" s="7">
        <f t="shared" si="2"/>
        <v>5</v>
      </c>
      <c r="G19" s="7">
        <f t="shared" si="2"/>
        <v>5</v>
      </c>
      <c r="H19" s="7">
        <f t="shared" si="2"/>
        <v>6</v>
      </c>
      <c r="I19" s="7">
        <f t="shared" si="2"/>
        <v>0</v>
      </c>
      <c r="J19" s="7">
        <f t="shared" si="2"/>
        <v>19380</v>
      </c>
    </row>
    <row r="20" spans="1:10" ht="4.5" customHeight="1" x14ac:dyDescent="0.2">
      <c r="A20" s="1"/>
    </row>
    <row r="21" spans="1:10" x14ac:dyDescent="0.2">
      <c r="A21" s="1" t="s">
        <v>14</v>
      </c>
    </row>
    <row r="22" spans="1:10" x14ac:dyDescent="0.2">
      <c r="A22" s="1" t="s">
        <v>25</v>
      </c>
      <c r="B22">
        <v>959518</v>
      </c>
      <c r="C22">
        <v>829579</v>
      </c>
      <c r="D22">
        <v>3238945</v>
      </c>
      <c r="E22">
        <v>129939</v>
      </c>
      <c r="F22">
        <v>0</v>
      </c>
      <c r="G22">
        <v>0</v>
      </c>
      <c r="H22">
        <v>0</v>
      </c>
      <c r="I22">
        <v>129939</v>
      </c>
      <c r="J22">
        <v>0</v>
      </c>
    </row>
    <row r="23" spans="1:10" ht="12" customHeight="1" x14ac:dyDescent="0.2">
      <c r="A23" s="1" t="s">
        <v>26</v>
      </c>
      <c r="B23">
        <v>108534</v>
      </c>
      <c r="C23">
        <v>93560</v>
      </c>
      <c r="D23">
        <v>371728</v>
      </c>
      <c r="E23">
        <v>14974</v>
      </c>
      <c r="F23">
        <v>0</v>
      </c>
      <c r="G23">
        <v>0</v>
      </c>
      <c r="H23">
        <v>0</v>
      </c>
      <c r="I23">
        <v>14974</v>
      </c>
      <c r="J23">
        <v>0</v>
      </c>
    </row>
    <row r="24" spans="1:10" x14ac:dyDescent="0.2">
      <c r="A24" t="s">
        <v>24</v>
      </c>
      <c r="B24">
        <v>12932</v>
      </c>
      <c r="C24">
        <v>8988</v>
      </c>
      <c r="D24">
        <v>37175</v>
      </c>
      <c r="E24">
        <v>3944</v>
      </c>
      <c r="F24">
        <v>0</v>
      </c>
      <c r="G24">
        <v>0</v>
      </c>
      <c r="H24">
        <v>0</v>
      </c>
      <c r="I24">
        <v>3944</v>
      </c>
      <c r="J24">
        <v>0</v>
      </c>
    </row>
    <row r="25" spans="1:10" x14ac:dyDescent="0.2">
      <c r="A25" s="1"/>
      <c r="B25" s="7">
        <f t="shared" ref="B25:J25" si="3">SUM(B22:B23)</f>
        <v>1068052</v>
      </c>
      <c r="C25" s="7">
        <f t="shared" si="3"/>
        <v>923139</v>
      </c>
      <c r="D25" s="7">
        <f t="shared" si="3"/>
        <v>3610673</v>
      </c>
      <c r="E25" s="7">
        <f t="shared" si="3"/>
        <v>144913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144913</v>
      </c>
      <c r="J25" s="7">
        <f t="shared" si="3"/>
        <v>0</v>
      </c>
    </row>
    <row r="26" spans="1:10" ht="4.5" customHeight="1" x14ac:dyDescent="0.2">
      <c r="A26" s="1"/>
    </row>
    <row r="27" spans="1:10" x14ac:dyDescent="0.2">
      <c r="A27" s="1" t="s">
        <v>15</v>
      </c>
    </row>
    <row r="28" spans="1:10" x14ac:dyDescent="0.2">
      <c r="A28" s="1" t="s">
        <v>21</v>
      </c>
      <c r="B28">
        <v>525752</v>
      </c>
      <c r="C28">
        <v>523901</v>
      </c>
      <c r="D28">
        <v>554459</v>
      </c>
      <c r="E28">
        <v>1851</v>
      </c>
      <c r="F28">
        <v>3</v>
      </c>
      <c r="G28">
        <v>5</v>
      </c>
      <c r="H28">
        <v>0</v>
      </c>
      <c r="I28">
        <v>1</v>
      </c>
      <c r="J28">
        <v>1842</v>
      </c>
    </row>
    <row r="29" spans="1:10" x14ac:dyDescent="0.2">
      <c r="A29" s="1"/>
    </row>
    <row r="30" spans="1:10" x14ac:dyDescent="0.2">
      <c r="A30" s="1" t="s">
        <v>22</v>
      </c>
      <c r="B30">
        <v>731672</v>
      </c>
      <c r="C30">
        <v>730789</v>
      </c>
      <c r="D30">
        <v>742445</v>
      </c>
      <c r="E30">
        <v>883</v>
      </c>
      <c r="F30">
        <v>0</v>
      </c>
      <c r="G30">
        <v>0</v>
      </c>
      <c r="H30">
        <v>0</v>
      </c>
      <c r="I30">
        <v>0</v>
      </c>
      <c r="J30">
        <v>883</v>
      </c>
    </row>
    <row r="31" spans="1:10" x14ac:dyDescent="0.2">
      <c r="A31" s="1" t="s">
        <v>23</v>
      </c>
      <c r="B31">
        <v>30870</v>
      </c>
      <c r="C31">
        <v>25882</v>
      </c>
      <c r="D31">
        <v>26716</v>
      </c>
      <c r="E31">
        <v>4988</v>
      </c>
      <c r="F31">
        <v>4979</v>
      </c>
      <c r="G31">
        <v>0</v>
      </c>
      <c r="H31">
        <v>0</v>
      </c>
      <c r="I31">
        <v>0</v>
      </c>
      <c r="J31">
        <v>9</v>
      </c>
    </row>
    <row r="32" spans="1:10" x14ac:dyDescent="0.2">
      <c r="A32" s="1" t="s">
        <v>27</v>
      </c>
      <c r="B32">
        <v>458318</v>
      </c>
      <c r="C32">
        <v>449185</v>
      </c>
      <c r="D32">
        <v>657283</v>
      </c>
      <c r="E32">
        <v>9133</v>
      </c>
      <c r="F32">
        <v>6845</v>
      </c>
      <c r="G32">
        <v>0</v>
      </c>
      <c r="H32">
        <v>2</v>
      </c>
      <c r="I32">
        <v>11</v>
      </c>
      <c r="J32">
        <v>2275</v>
      </c>
    </row>
    <row r="33" spans="1:10" x14ac:dyDescent="0.2">
      <c r="A33" s="1" t="s">
        <v>28</v>
      </c>
      <c r="B33">
        <v>164398</v>
      </c>
      <c r="C33">
        <v>157564</v>
      </c>
      <c r="D33">
        <v>189228</v>
      </c>
      <c r="E33">
        <v>6834</v>
      </c>
      <c r="F33">
        <v>6639</v>
      </c>
      <c r="G33">
        <v>1</v>
      </c>
      <c r="H33">
        <v>0</v>
      </c>
      <c r="I33">
        <v>0</v>
      </c>
      <c r="J33">
        <v>194</v>
      </c>
    </row>
    <row r="34" spans="1:10" x14ac:dyDescent="0.2">
      <c r="A34" s="1" t="s">
        <v>30</v>
      </c>
      <c r="B34">
        <v>71190</v>
      </c>
      <c r="C34">
        <v>70948</v>
      </c>
      <c r="D34">
        <v>94852</v>
      </c>
      <c r="E34">
        <v>242</v>
      </c>
      <c r="F34">
        <v>14</v>
      </c>
      <c r="G34">
        <v>1</v>
      </c>
      <c r="H34">
        <v>0</v>
      </c>
      <c r="I34">
        <v>0</v>
      </c>
      <c r="J34">
        <v>227</v>
      </c>
    </row>
    <row r="35" spans="1:10" x14ac:dyDescent="0.2">
      <c r="A35" s="1" t="s">
        <v>31</v>
      </c>
      <c r="B35">
        <v>33306</v>
      </c>
      <c r="C35">
        <v>29382</v>
      </c>
      <c r="D35">
        <v>72787</v>
      </c>
      <c r="E35">
        <v>3924</v>
      </c>
      <c r="F35">
        <v>2434</v>
      </c>
      <c r="G35">
        <v>357</v>
      </c>
      <c r="H35">
        <v>1</v>
      </c>
      <c r="I35">
        <v>488</v>
      </c>
      <c r="J35">
        <v>644</v>
      </c>
    </row>
    <row r="36" spans="1:10" x14ac:dyDescent="0.2">
      <c r="A36" s="1" t="s">
        <v>32</v>
      </c>
      <c r="B36">
        <v>309360</v>
      </c>
      <c r="C36">
        <v>287864</v>
      </c>
      <c r="D36">
        <v>1004676</v>
      </c>
      <c r="E36">
        <v>21496</v>
      </c>
      <c r="F36">
        <v>19612</v>
      </c>
      <c r="G36">
        <v>63</v>
      </c>
      <c r="H36">
        <v>36</v>
      </c>
      <c r="I36">
        <v>8</v>
      </c>
      <c r="J36">
        <v>1777</v>
      </c>
    </row>
    <row r="37" spans="1:10" x14ac:dyDescent="0.2">
      <c r="B37" s="7">
        <f t="shared" ref="B37:J37" si="4">SUM(B28:B36)</f>
        <v>2324866</v>
      </c>
      <c r="C37" s="7">
        <f t="shared" si="4"/>
        <v>2275515</v>
      </c>
      <c r="D37" s="7">
        <f t="shared" si="4"/>
        <v>3342446</v>
      </c>
      <c r="E37" s="7">
        <f t="shared" si="4"/>
        <v>49351</v>
      </c>
      <c r="F37" s="7">
        <f t="shared" si="4"/>
        <v>40526</v>
      </c>
      <c r="G37" s="7">
        <f t="shared" si="4"/>
        <v>427</v>
      </c>
      <c r="H37" s="7">
        <f t="shared" si="4"/>
        <v>39</v>
      </c>
      <c r="I37" s="7">
        <f t="shared" si="4"/>
        <v>508</v>
      </c>
      <c r="J37" s="7">
        <f t="shared" si="4"/>
        <v>7851</v>
      </c>
    </row>
    <row r="38" spans="1:10" ht="3.75" customHeight="1" thickBot="1" x14ac:dyDescent="0.25"/>
    <row r="39" spans="1:10" ht="13.5" thickTop="1" x14ac:dyDescent="0.2">
      <c r="B39" s="6">
        <f t="shared" ref="B39:J39" si="5">SUM(B7,B13,B19,B25,B37)</f>
        <v>20811800</v>
      </c>
      <c r="C39" s="6">
        <f t="shared" si="5"/>
        <v>15733038</v>
      </c>
      <c r="D39" s="6">
        <f t="shared" si="5"/>
        <v>34273497</v>
      </c>
      <c r="E39" s="6">
        <f t="shared" si="5"/>
        <v>5078762</v>
      </c>
      <c r="F39" s="6">
        <f t="shared" si="5"/>
        <v>1886945</v>
      </c>
      <c r="G39" s="6">
        <f t="shared" si="5"/>
        <v>611168</v>
      </c>
      <c r="H39" s="6">
        <f t="shared" si="5"/>
        <v>2235048</v>
      </c>
      <c r="I39" s="6">
        <f t="shared" si="5"/>
        <v>145730</v>
      </c>
      <c r="J39" s="6">
        <f t="shared" si="5"/>
        <v>199871</v>
      </c>
    </row>
    <row r="40" spans="1:10" ht="4.5" customHeight="1" x14ac:dyDescent="0.2"/>
    <row r="41" spans="1:10" x14ac:dyDescent="0.2">
      <c r="B41">
        <f>SUM(B7,B19,B25,B37)</f>
        <v>19712824</v>
      </c>
      <c r="C41">
        <f t="shared" ref="C41:J41" si="6">SUM(C7,C19,C25,C37)</f>
        <v>14747642</v>
      </c>
      <c r="D41">
        <f t="shared" si="6"/>
        <v>32216848</v>
      </c>
      <c r="E41">
        <f t="shared" si="6"/>
        <v>4965182</v>
      </c>
      <c r="F41">
        <f t="shared" si="6"/>
        <v>1815849</v>
      </c>
      <c r="G41">
        <f t="shared" si="6"/>
        <v>611066</v>
      </c>
      <c r="H41">
        <f t="shared" si="6"/>
        <v>2234736</v>
      </c>
      <c r="I41">
        <f t="shared" si="6"/>
        <v>145727</v>
      </c>
      <c r="J41">
        <f t="shared" si="6"/>
        <v>157804</v>
      </c>
    </row>
  </sheetData>
  <phoneticPr fontId="0" type="noConversion"/>
  <printOptions horizontalCentered="1"/>
  <pageMargins left="0.78740157480314965" right="0.78740157480314965" top="0.87" bottom="0.51" header="0.51181102362204722" footer="0.51181102362204722"/>
  <pageSetup paperSize="9" orientation="landscape" horizontalDpi="300" verticalDpi="300" r:id="rId1"/>
  <headerFooter alignWithMargins="0">
    <oddHeader>&amp;L&amp;"Arial,Fett"&amp;12GBV&amp;C&amp;"Arial,Fett"&amp;12Datenbankstatistik&amp;R&amp;"Arial,Fett"&amp;12Stand 31. Dezember 2001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75" workbookViewId="0">
      <selection activeCell="B39" sqref="B39"/>
    </sheetView>
  </sheetViews>
  <sheetFormatPr baseColWidth="10" defaultRowHeight="12.75" x14ac:dyDescent="0.2"/>
  <cols>
    <col min="1" max="1" width="13.85546875" customWidth="1"/>
  </cols>
  <sheetData>
    <row r="1" spans="1:10" s="2" customFormat="1" ht="38.25" x14ac:dyDescent="0.2">
      <c r="A1" s="4" t="s">
        <v>0</v>
      </c>
      <c r="B1" s="5" t="s">
        <v>16</v>
      </c>
      <c r="C1" s="5" t="s">
        <v>17</v>
      </c>
      <c r="D1" s="5" t="s">
        <v>18</v>
      </c>
      <c r="E1" s="5" t="s">
        <v>19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20</v>
      </c>
    </row>
    <row r="2" spans="1:10" s="2" customFormat="1" x14ac:dyDescent="0.2">
      <c r="A2" s="3" t="s">
        <v>11</v>
      </c>
    </row>
    <row r="3" spans="1:10" x14ac:dyDescent="0.2">
      <c r="A3" s="1" t="s">
        <v>5</v>
      </c>
      <c r="B3">
        <f>'31.12.2001'!B3-'31.12.2000'!B3</f>
        <v>890599</v>
      </c>
      <c r="C3">
        <f>'31.12.2001'!C3-'31.12.2000'!C3</f>
        <v>580393</v>
      </c>
      <c r="D3">
        <f>'31.12.2001'!D3-'31.12.2000'!D3</f>
        <v>2142469</v>
      </c>
      <c r="E3">
        <f>'31.12.2001'!E3-'31.12.2000'!E3</f>
        <v>310206</v>
      </c>
      <c r="F3">
        <f>'31.12.2001'!F3-'31.12.2000'!F3</f>
        <v>-2937</v>
      </c>
      <c r="G3">
        <f>'31.12.2001'!G3-'31.12.2000'!G3</f>
        <v>69987</v>
      </c>
      <c r="H3">
        <f>'31.12.2001'!H3-'31.12.2000'!H3</f>
        <v>193521</v>
      </c>
      <c r="I3">
        <f>'31.12.2001'!I3-'31.12.2000'!I3</f>
        <v>-153</v>
      </c>
      <c r="J3">
        <f>'31.12.2001'!J3-'31.12.2000'!J3</f>
        <v>49788</v>
      </c>
    </row>
    <row r="4" spans="1:10" x14ac:dyDescent="0.2">
      <c r="A4" s="1" t="s">
        <v>6</v>
      </c>
      <c r="B4">
        <f>'31.12.2001'!B5-'31.12.2000'!B4</f>
        <v>212795</v>
      </c>
      <c r="C4">
        <f>'31.12.2001'!C5-'31.12.2000'!C4</f>
        <v>214620</v>
      </c>
      <c r="D4">
        <f>'31.12.2001'!D5-'31.12.2000'!D4</f>
        <v>387879</v>
      </c>
      <c r="E4">
        <f>'31.12.2001'!E5-'31.12.2000'!E4</f>
        <v>-1825</v>
      </c>
      <c r="F4">
        <f>'31.12.2001'!F5-'31.12.2000'!F4</f>
        <v>-8124</v>
      </c>
      <c r="G4">
        <f>'31.12.2001'!G5-'31.12.2000'!G4</f>
        <v>-29</v>
      </c>
      <c r="H4">
        <f>'31.12.2001'!H5-'31.12.2000'!H4</f>
        <v>-9</v>
      </c>
      <c r="I4">
        <f>'31.12.2001'!I5-'31.12.2000'!I4</f>
        <v>0</v>
      </c>
      <c r="J4">
        <f>'31.12.2001'!J5-'31.12.2000'!J4</f>
        <v>6337</v>
      </c>
    </row>
    <row r="5" spans="1:10" x14ac:dyDescent="0.2">
      <c r="A5" s="1" t="s">
        <v>7</v>
      </c>
      <c r="B5">
        <f>'31.12.2001'!B6-'31.12.2000'!B5</f>
        <v>-110899</v>
      </c>
      <c r="C5">
        <f>'31.12.2001'!C6-'31.12.2000'!C5</f>
        <v>-110341</v>
      </c>
      <c r="D5">
        <f>'31.12.2001'!D6-'31.12.2000'!D5</f>
        <v>-211047</v>
      </c>
      <c r="E5">
        <f>'31.12.2001'!E6-'31.12.2000'!E5</f>
        <v>-558</v>
      </c>
      <c r="F5">
        <f>'31.12.2001'!F6-'31.12.2000'!F5</f>
        <v>-11</v>
      </c>
      <c r="G5">
        <f>'31.12.2001'!G6-'31.12.2000'!G5</f>
        <v>-1</v>
      </c>
      <c r="H5">
        <f>'31.12.2001'!H6-'31.12.2000'!H5</f>
        <v>-1</v>
      </c>
      <c r="I5">
        <f>'31.12.2001'!I6-'31.12.2000'!I5</f>
        <v>0</v>
      </c>
      <c r="J5">
        <f>'31.12.2001'!J6-'31.12.2000'!J5</f>
        <v>-545</v>
      </c>
    </row>
    <row r="6" spans="1:10" x14ac:dyDescent="0.2">
      <c r="A6" s="1"/>
      <c r="B6" s="7">
        <f t="shared" ref="B6:J6" si="0">SUM(B3:B5)</f>
        <v>992495</v>
      </c>
      <c r="C6" s="7">
        <f t="shared" si="0"/>
        <v>684672</v>
      </c>
      <c r="D6" s="7">
        <f t="shared" si="0"/>
        <v>2319301</v>
      </c>
      <c r="E6" s="7">
        <f t="shared" si="0"/>
        <v>307823</v>
      </c>
      <c r="F6" s="7">
        <f t="shared" si="0"/>
        <v>-11072</v>
      </c>
      <c r="G6" s="7">
        <f t="shared" si="0"/>
        <v>69957</v>
      </c>
      <c r="H6" s="7">
        <f t="shared" si="0"/>
        <v>193511</v>
      </c>
      <c r="I6" s="7">
        <f t="shared" si="0"/>
        <v>-153</v>
      </c>
      <c r="J6" s="7">
        <f t="shared" si="0"/>
        <v>55580</v>
      </c>
    </row>
    <row r="7" spans="1:10" x14ac:dyDescent="0.2">
      <c r="A7" s="1"/>
    </row>
    <row r="8" spans="1:10" x14ac:dyDescent="0.2">
      <c r="A8" s="1" t="s">
        <v>12</v>
      </c>
    </row>
    <row r="9" spans="1:10" x14ac:dyDescent="0.2">
      <c r="A9" t="s">
        <v>8</v>
      </c>
      <c r="B9">
        <f>'31.12.2001'!B10-'31.12.2000'!B9</f>
        <v>72037</v>
      </c>
      <c r="C9">
        <f>'31.12.2001'!C10-'31.12.2000'!C9</f>
        <v>59650</v>
      </c>
      <c r="D9">
        <f>'31.12.2001'!D10-'31.12.2000'!D9</f>
        <v>158053</v>
      </c>
      <c r="E9">
        <f>'31.12.2001'!E10-'31.12.2000'!E9</f>
        <v>12387</v>
      </c>
      <c r="F9">
        <f>'31.12.2001'!F10-'31.12.2000'!F9</f>
        <v>-2290</v>
      </c>
      <c r="G9">
        <f>'31.12.2001'!G10-'31.12.2000'!G9</f>
        <v>3</v>
      </c>
      <c r="H9">
        <f>'31.12.2001'!H10-'31.12.2000'!H9</f>
        <v>8</v>
      </c>
      <c r="I9">
        <f>'31.12.2001'!I10-'31.12.2000'!I9</f>
        <v>0</v>
      </c>
      <c r="J9">
        <f>'31.12.2001'!J10-'31.12.2000'!J9</f>
        <v>14666</v>
      </c>
    </row>
    <row r="10" spans="1:10" x14ac:dyDescent="0.2">
      <c r="A10" s="1" t="s">
        <v>9</v>
      </c>
      <c r="B10">
        <f>'31.12.2001'!B11-'31.12.2000'!B10</f>
        <v>-2631</v>
      </c>
      <c r="C10">
        <f>'31.12.2001'!C11-'31.12.2000'!C10</f>
        <v>-3399</v>
      </c>
      <c r="D10">
        <f>'31.12.2001'!D11-'31.12.2000'!D10</f>
        <v>5190</v>
      </c>
      <c r="E10">
        <f>'31.12.2001'!E11-'31.12.2000'!E10</f>
        <v>768</v>
      </c>
      <c r="F10">
        <f>'31.12.2001'!F11-'31.12.2000'!F10</f>
        <v>-6</v>
      </c>
      <c r="G10">
        <f>'31.12.2001'!G11-'31.12.2000'!G10</f>
        <v>0</v>
      </c>
      <c r="H10">
        <f>'31.12.2001'!H11-'31.12.2000'!H10</f>
        <v>0</v>
      </c>
      <c r="I10">
        <f>'31.12.2001'!I11-'31.12.2000'!I10</f>
        <v>0</v>
      </c>
      <c r="J10">
        <f>'31.12.2001'!J11-'31.12.2000'!J10</f>
        <v>774</v>
      </c>
    </row>
    <row r="11" spans="1:10" x14ac:dyDescent="0.2">
      <c r="A11" s="1" t="s">
        <v>10</v>
      </c>
      <c r="B11">
        <f>'31.12.2001'!B12-'31.12.2000'!B11</f>
        <v>29195</v>
      </c>
      <c r="C11">
        <f>'31.12.2001'!C12-'31.12.2000'!C11</f>
        <v>30867</v>
      </c>
      <c r="D11">
        <f>'31.12.2001'!D12-'31.12.2000'!D11</f>
        <v>63383</v>
      </c>
      <c r="E11">
        <f>'31.12.2001'!E12-'31.12.2000'!E11</f>
        <v>-1672</v>
      </c>
      <c r="F11">
        <f>'31.12.2001'!F12-'31.12.2000'!F11</f>
        <v>6</v>
      </c>
      <c r="G11">
        <f>'31.12.2001'!G12-'31.12.2000'!G11</f>
        <v>0</v>
      </c>
      <c r="H11">
        <f>'31.12.2001'!H12-'31.12.2000'!H11</f>
        <v>0</v>
      </c>
      <c r="I11">
        <f>'31.12.2001'!I12-'31.12.2000'!I11</f>
        <v>0</v>
      </c>
      <c r="J11">
        <f>'31.12.2001'!J12-'31.12.2000'!J11</f>
        <v>-1678</v>
      </c>
    </row>
    <row r="12" spans="1:10" x14ac:dyDescent="0.2">
      <c r="A12" s="1"/>
      <c r="B12" s="7">
        <f t="shared" ref="B12:J12" si="1">SUM(B9:B11)</f>
        <v>98601</v>
      </c>
      <c r="C12" s="7">
        <f t="shared" si="1"/>
        <v>87118</v>
      </c>
      <c r="D12" s="7">
        <f t="shared" si="1"/>
        <v>226626</v>
      </c>
      <c r="E12" s="7">
        <f t="shared" si="1"/>
        <v>11483</v>
      </c>
      <c r="F12" s="7">
        <f t="shared" si="1"/>
        <v>-2290</v>
      </c>
      <c r="G12" s="7">
        <f t="shared" si="1"/>
        <v>3</v>
      </c>
      <c r="H12" s="7">
        <f t="shared" si="1"/>
        <v>8</v>
      </c>
      <c r="I12" s="7">
        <f t="shared" si="1"/>
        <v>0</v>
      </c>
      <c r="J12" s="7">
        <f t="shared" si="1"/>
        <v>13762</v>
      </c>
    </row>
    <row r="13" spans="1:10" x14ac:dyDescent="0.2">
      <c r="A13" s="1"/>
    </row>
    <row r="14" spans="1:10" x14ac:dyDescent="0.2">
      <c r="A14" s="1" t="s">
        <v>13</v>
      </c>
    </row>
    <row r="15" spans="1:10" x14ac:dyDescent="0.2">
      <c r="A15" s="1" t="s">
        <v>25</v>
      </c>
      <c r="B15">
        <f>'31.12.2001'!B16-'31.12.2000'!B15</f>
        <v>-49438</v>
      </c>
      <c r="C15">
        <f>'31.12.2001'!C16-'31.12.2000'!C15</f>
        <v>-53860</v>
      </c>
      <c r="D15">
        <f>'31.12.2001'!D16-'31.12.2000'!D15</f>
        <v>-70007</v>
      </c>
      <c r="E15">
        <f>'31.12.2001'!E16-'31.12.2000'!E15</f>
        <v>4422</v>
      </c>
      <c r="F15">
        <f>'31.12.2001'!F16-'31.12.2000'!F15</f>
        <v>1</v>
      </c>
      <c r="G15">
        <f>'31.12.2001'!G16-'31.12.2000'!G15</f>
        <v>0</v>
      </c>
      <c r="H15">
        <f>'31.12.2001'!H16-'31.12.2000'!H15</f>
        <v>-1</v>
      </c>
      <c r="I15">
        <f>'31.12.2001'!I16-'31.12.2000'!I15</f>
        <v>0</v>
      </c>
      <c r="J15">
        <f>'31.12.2001'!J16-'31.12.2000'!J15</f>
        <v>4422</v>
      </c>
    </row>
    <row r="16" spans="1:10" x14ac:dyDescent="0.2">
      <c r="A16" s="1" t="s">
        <v>26</v>
      </c>
      <c r="B16">
        <f>'31.12.2001'!B17-'31.12.2000'!B16</f>
        <v>4826</v>
      </c>
      <c r="C16">
        <f>'31.12.2001'!C17-'31.12.2000'!C16</f>
        <v>979</v>
      </c>
      <c r="D16">
        <f>'31.12.2001'!D17-'31.12.2000'!D16</f>
        <v>42449</v>
      </c>
      <c r="E16">
        <f>'31.12.2001'!E17-'31.12.2000'!E16</f>
        <v>3847</v>
      </c>
      <c r="F16">
        <f>'31.12.2001'!F17-'31.12.2000'!F16</f>
        <v>2</v>
      </c>
      <c r="G16">
        <f>'31.12.2001'!G17-'31.12.2000'!G16</f>
        <v>0</v>
      </c>
      <c r="H16">
        <f>'31.12.2001'!H17-'31.12.2000'!H16</f>
        <v>0</v>
      </c>
      <c r="I16">
        <f>'31.12.2001'!I17-'31.12.2000'!I16</f>
        <v>0</v>
      </c>
      <c r="J16">
        <f>'31.12.2001'!J17-'31.12.2000'!J16</f>
        <v>3845</v>
      </c>
    </row>
    <row r="17" spans="1:10" x14ac:dyDescent="0.2">
      <c r="A17" t="s">
        <v>24</v>
      </c>
      <c r="B17">
        <f>'31.12.2001'!B18-'31.12.2000'!B17</f>
        <v>-1684</v>
      </c>
      <c r="C17">
        <f>'31.12.2001'!C18-'31.12.2000'!C17</f>
        <v>-1674</v>
      </c>
      <c r="D17">
        <f>'31.12.2001'!D18-'31.12.2000'!D17</f>
        <v>69</v>
      </c>
      <c r="E17">
        <f>'31.12.2001'!E18-'31.12.2000'!E17</f>
        <v>-10</v>
      </c>
      <c r="F17">
        <f>'31.12.2001'!F18-'31.12.2000'!F17</f>
        <v>0</v>
      </c>
      <c r="G17">
        <f>'31.12.2001'!G18-'31.12.2000'!G17</f>
        <v>0</v>
      </c>
      <c r="H17">
        <f>'31.12.2001'!H18-'31.12.2000'!H17</f>
        <v>0</v>
      </c>
      <c r="I17">
        <f>'31.12.2001'!I18-'31.12.2000'!I17</f>
        <v>0</v>
      </c>
      <c r="J17">
        <f>'31.12.2001'!J18-'31.12.2000'!J17</f>
        <v>-10</v>
      </c>
    </row>
    <row r="18" spans="1:10" x14ac:dyDescent="0.2">
      <c r="A18" s="1"/>
      <c r="B18" s="7">
        <f t="shared" ref="B18:J18" si="2">SUM(B15:B16)</f>
        <v>-44612</v>
      </c>
      <c r="C18" s="7">
        <f t="shared" si="2"/>
        <v>-52881</v>
      </c>
      <c r="D18" s="7">
        <f t="shared" si="2"/>
        <v>-27558</v>
      </c>
      <c r="E18" s="7">
        <f t="shared" si="2"/>
        <v>8269</v>
      </c>
      <c r="F18" s="7">
        <f t="shared" si="2"/>
        <v>3</v>
      </c>
      <c r="G18" s="7">
        <f t="shared" si="2"/>
        <v>0</v>
      </c>
      <c r="H18" s="7">
        <f t="shared" si="2"/>
        <v>-1</v>
      </c>
      <c r="I18" s="7">
        <f t="shared" si="2"/>
        <v>0</v>
      </c>
      <c r="J18" s="7">
        <f t="shared" si="2"/>
        <v>8267</v>
      </c>
    </row>
    <row r="19" spans="1:10" x14ac:dyDescent="0.2">
      <c r="A19" s="1"/>
    </row>
    <row r="20" spans="1:10" x14ac:dyDescent="0.2">
      <c r="A20" s="1" t="s">
        <v>14</v>
      </c>
    </row>
    <row r="21" spans="1:10" x14ac:dyDescent="0.2">
      <c r="A21" s="1" t="s">
        <v>25</v>
      </c>
      <c r="B21">
        <f>'31.12.2001'!B22-'31.12.2000'!B21</f>
        <v>22113</v>
      </c>
      <c r="C21">
        <f>'31.12.2001'!C22-'31.12.2000'!C21</f>
        <v>166786</v>
      </c>
      <c r="D21">
        <f>'31.12.2001'!D22-'31.12.2000'!D21</f>
        <v>1205045</v>
      </c>
      <c r="E21">
        <f>'31.12.2001'!E22-'31.12.2000'!E21</f>
        <v>-144673</v>
      </c>
      <c r="F21">
        <f>'31.12.2001'!F22-'31.12.2000'!F21</f>
        <v>0</v>
      </c>
      <c r="G21">
        <f>'31.12.2001'!G22-'31.12.2000'!G21</f>
        <v>0</v>
      </c>
      <c r="H21">
        <f>'31.12.2001'!H22-'31.12.2000'!H21</f>
        <v>0</v>
      </c>
      <c r="I21">
        <f>'31.12.2001'!I22-'31.12.2000'!I21</f>
        <v>-144673</v>
      </c>
      <c r="J21">
        <f>'31.12.2001'!J22-'31.12.2000'!J21</f>
        <v>0</v>
      </c>
    </row>
    <row r="22" spans="1:10" ht="12" customHeight="1" x14ac:dyDescent="0.2">
      <c r="A22" s="1" t="s">
        <v>26</v>
      </c>
      <c r="B22">
        <f>'31.12.2001'!B23-'31.12.2000'!B22</f>
        <v>2848</v>
      </c>
      <c r="C22">
        <f>'31.12.2001'!C23-'31.12.2000'!C22</f>
        <v>10040</v>
      </c>
      <c r="D22">
        <f>'31.12.2001'!D23-'31.12.2000'!D22</f>
        <v>114561</v>
      </c>
      <c r="E22">
        <f>'31.12.2001'!E23-'31.12.2000'!E22</f>
        <v>-7192</v>
      </c>
      <c r="F22">
        <f>'31.12.2001'!F23-'31.12.2000'!F22</f>
        <v>0</v>
      </c>
      <c r="G22">
        <f>'31.12.2001'!G23-'31.12.2000'!G22</f>
        <v>0</v>
      </c>
      <c r="H22">
        <f>'31.12.2001'!H23-'31.12.2000'!H22</f>
        <v>0</v>
      </c>
      <c r="I22">
        <f>'31.12.2001'!I23-'31.12.2000'!I22</f>
        <v>-7192</v>
      </c>
      <c r="J22">
        <f>'31.12.2001'!J23-'31.12.2000'!J22</f>
        <v>0</v>
      </c>
    </row>
    <row r="23" spans="1:10" x14ac:dyDescent="0.2">
      <c r="A23" t="s">
        <v>24</v>
      </c>
      <c r="B23">
        <f>'31.12.2001'!B24-'31.12.2000'!B23</f>
        <v>5412</v>
      </c>
      <c r="C23">
        <f>'31.12.2001'!C24-'31.12.2000'!C23</f>
        <v>5476</v>
      </c>
      <c r="D23">
        <f>'31.12.2001'!D24-'31.12.2000'!D23</f>
        <v>31602</v>
      </c>
      <c r="E23">
        <f>'31.12.2001'!E24-'31.12.2000'!E23</f>
        <v>-64</v>
      </c>
      <c r="F23">
        <f>'31.12.2001'!F24-'31.12.2000'!F23</f>
        <v>0</v>
      </c>
      <c r="G23">
        <f>'31.12.2001'!G24-'31.12.2000'!G23</f>
        <v>0</v>
      </c>
      <c r="H23">
        <f>'31.12.2001'!H24-'31.12.2000'!H23</f>
        <v>0</v>
      </c>
      <c r="I23">
        <f>'31.12.2001'!I24-'31.12.2000'!I23</f>
        <v>-64</v>
      </c>
      <c r="J23">
        <f>'31.12.2001'!J24-'31.12.2000'!J23</f>
        <v>0</v>
      </c>
    </row>
    <row r="24" spans="1:10" x14ac:dyDescent="0.2">
      <c r="A24" s="1"/>
      <c r="B24" s="7">
        <f t="shared" ref="B24:J24" si="3">SUM(B21:B22)</f>
        <v>24961</v>
      </c>
      <c r="C24" s="7">
        <f t="shared" si="3"/>
        <v>176826</v>
      </c>
      <c r="D24" s="7">
        <f t="shared" si="3"/>
        <v>1319606</v>
      </c>
      <c r="E24" s="7">
        <f t="shared" si="3"/>
        <v>-151865</v>
      </c>
      <c r="F24" s="7">
        <f t="shared" si="3"/>
        <v>0</v>
      </c>
      <c r="G24" s="7">
        <f t="shared" si="3"/>
        <v>0</v>
      </c>
      <c r="H24" s="7">
        <f t="shared" si="3"/>
        <v>0</v>
      </c>
      <c r="I24" s="7">
        <f t="shared" si="3"/>
        <v>-151865</v>
      </c>
      <c r="J24" s="7">
        <f t="shared" si="3"/>
        <v>0</v>
      </c>
    </row>
    <row r="25" spans="1:10" x14ac:dyDescent="0.2">
      <c r="A25" s="1"/>
    </row>
    <row r="26" spans="1:10" x14ac:dyDescent="0.2">
      <c r="A26" s="1" t="s">
        <v>15</v>
      </c>
    </row>
    <row r="27" spans="1:10" x14ac:dyDescent="0.2">
      <c r="A27" s="1" t="s">
        <v>21</v>
      </c>
      <c r="B27">
        <f>'31.12.2001'!B28-'31.12.2000'!B27</f>
        <v>4703</v>
      </c>
      <c r="C27">
        <f>'31.12.2001'!C28-'31.12.2000'!C27</f>
        <v>4510</v>
      </c>
      <c r="D27">
        <f>'31.12.2001'!D28-'31.12.2000'!D27</f>
        <v>17669</v>
      </c>
      <c r="E27">
        <f>'31.12.2001'!E28-'31.12.2000'!E27</f>
        <v>193</v>
      </c>
      <c r="F27">
        <f>'31.12.2001'!F28-'31.12.2000'!F27</f>
        <v>1</v>
      </c>
      <c r="G27">
        <f>'31.12.2001'!G28-'31.12.2000'!G27</f>
        <v>4</v>
      </c>
      <c r="H27">
        <f>'31.12.2001'!H28-'31.12.2000'!H27</f>
        <v>0</v>
      </c>
      <c r="I27">
        <f>'31.12.2001'!I28-'31.12.2000'!I27</f>
        <v>0</v>
      </c>
      <c r="J27">
        <f>'31.12.2001'!J28-'31.12.2000'!J27</f>
        <v>188</v>
      </c>
    </row>
    <row r="28" spans="1:10" x14ac:dyDescent="0.2">
      <c r="A28" s="1" t="s">
        <v>22</v>
      </c>
      <c r="B28">
        <f>'31.12.2001'!B30-'31.12.2000'!B28</f>
        <v>111013</v>
      </c>
      <c r="C28">
        <f>'31.12.2001'!C30-'31.12.2000'!C28</f>
        <v>110936</v>
      </c>
      <c r="D28">
        <f>'31.12.2001'!D30-'31.12.2000'!D28</f>
        <v>118790</v>
      </c>
      <c r="E28">
        <f>'31.12.2001'!E30-'31.12.2000'!E28</f>
        <v>77</v>
      </c>
      <c r="F28">
        <f>'31.12.2001'!F30-'31.12.2000'!F28</f>
        <v>0</v>
      </c>
      <c r="G28">
        <f>'31.12.2001'!G30-'31.12.2000'!G28</f>
        <v>0</v>
      </c>
      <c r="H28">
        <f>'31.12.2001'!H30-'31.12.2000'!H28</f>
        <v>0</v>
      </c>
      <c r="I28">
        <f>'31.12.2001'!I30-'31.12.2000'!I28</f>
        <v>0</v>
      </c>
      <c r="J28">
        <f>'31.12.2001'!J30-'31.12.2000'!J28</f>
        <v>77</v>
      </c>
    </row>
    <row r="29" spans="1:10" x14ac:dyDescent="0.2">
      <c r="A29" s="1" t="s">
        <v>23</v>
      </c>
      <c r="B29">
        <f>'31.12.2001'!B31-'31.12.2000'!B29</f>
        <v>12589</v>
      </c>
      <c r="C29">
        <f>'31.12.2001'!C31-'31.12.2000'!C29</f>
        <v>8717</v>
      </c>
      <c r="D29">
        <f>'31.12.2001'!D31-'31.12.2000'!D29</f>
        <v>9240</v>
      </c>
      <c r="E29">
        <f>'31.12.2001'!E31-'31.12.2000'!E29</f>
        <v>3872</v>
      </c>
      <c r="F29">
        <f>'31.12.2001'!F31-'31.12.2000'!F29</f>
        <v>3864</v>
      </c>
      <c r="G29">
        <f>'31.12.2001'!G31-'31.12.2000'!G29</f>
        <v>0</v>
      </c>
      <c r="H29">
        <f>'31.12.2001'!H31-'31.12.2000'!H29</f>
        <v>0</v>
      </c>
      <c r="I29">
        <f>'31.12.2001'!I31-'31.12.2000'!I29</f>
        <v>0</v>
      </c>
      <c r="J29">
        <f>'31.12.2001'!J31-'31.12.2000'!J29</f>
        <v>8</v>
      </c>
    </row>
    <row r="30" spans="1:10" x14ac:dyDescent="0.2">
      <c r="A30" s="1" t="s">
        <v>27</v>
      </c>
      <c r="B30">
        <f>'31.12.2001'!B32-'31.12.2000'!B30</f>
        <v>15022</v>
      </c>
      <c r="C30">
        <f>'31.12.2001'!C32-'31.12.2000'!C30</f>
        <v>13616</v>
      </c>
      <c r="D30">
        <f>'31.12.2001'!D32-'31.12.2000'!D30</f>
        <v>27356</v>
      </c>
      <c r="E30">
        <f>'31.12.2001'!E32-'31.12.2000'!E30</f>
        <v>1406</v>
      </c>
      <c r="F30">
        <f>'31.12.2001'!F32-'31.12.2000'!F30</f>
        <v>1469</v>
      </c>
      <c r="G30">
        <f>'31.12.2001'!G32-'31.12.2000'!G30</f>
        <v>0</v>
      </c>
      <c r="H30">
        <f>'31.12.2001'!H32-'31.12.2000'!H30</f>
        <v>1</v>
      </c>
      <c r="I30">
        <f>'31.12.2001'!I32-'31.12.2000'!I30</f>
        <v>-81</v>
      </c>
      <c r="J30">
        <f>'31.12.2001'!J32-'31.12.2000'!J30</f>
        <v>17</v>
      </c>
    </row>
    <row r="31" spans="1:10" x14ac:dyDescent="0.2">
      <c r="A31" s="1" t="s">
        <v>28</v>
      </c>
      <c r="B31">
        <f>'31.12.2001'!B33-'31.12.2000'!B31</f>
        <v>33493</v>
      </c>
      <c r="C31">
        <f>'31.12.2001'!C33-'31.12.2000'!C31</f>
        <v>33585</v>
      </c>
      <c r="D31">
        <f>'31.12.2001'!D33-'31.12.2000'!D31</f>
        <v>45283</v>
      </c>
      <c r="E31">
        <f>'31.12.2001'!E33-'31.12.2000'!E31</f>
        <v>-92</v>
      </c>
      <c r="F31">
        <f>'31.12.2001'!F33-'31.12.2000'!F31</f>
        <v>-220</v>
      </c>
      <c r="G31">
        <f>'31.12.2001'!G33-'31.12.2000'!G31</f>
        <v>1</v>
      </c>
      <c r="H31">
        <f>'31.12.2001'!H33-'31.12.2000'!H31</f>
        <v>0</v>
      </c>
      <c r="I31">
        <f>'31.12.2001'!I33-'31.12.2000'!I31</f>
        <v>0</v>
      </c>
      <c r="J31">
        <f>'31.12.2001'!J33-'31.12.2000'!J31</f>
        <v>127</v>
      </c>
    </row>
    <row r="32" spans="1:10" x14ac:dyDescent="0.2">
      <c r="A32" s="1" t="s">
        <v>30</v>
      </c>
      <c r="B32">
        <f>'31.12.2001'!B34-'31.12.2000'!B32</f>
        <v>13774</v>
      </c>
      <c r="C32">
        <f>'31.12.2001'!C34-'31.12.2000'!C32</f>
        <v>13677</v>
      </c>
      <c r="D32">
        <f>'31.12.2001'!D34-'31.12.2000'!D32</f>
        <v>22123</v>
      </c>
      <c r="E32">
        <f>'31.12.2001'!E34-'31.12.2000'!E32</f>
        <v>97</v>
      </c>
      <c r="F32">
        <f>'31.12.2001'!F34-'31.12.2000'!F32</f>
        <v>7</v>
      </c>
      <c r="G32">
        <f>'31.12.2001'!G34-'31.12.2000'!G32</f>
        <v>0</v>
      </c>
      <c r="H32">
        <f>'31.12.2001'!H34-'31.12.2000'!H32</f>
        <v>0</v>
      </c>
      <c r="I32">
        <f>'31.12.2001'!I34-'31.12.2000'!I32</f>
        <v>0</v>
      </c>
      <c r="J32">
        <f>'31.12.2001'!J34-'31.12.2000'!J32</f>
        <v>90</v>
      </c>
    </row>
    <row r="33" spans="1:10" x14ac:dyDescent="0.2">
      <c r="A33" s="1" t="s">
        <v>31</v>
      </c>
      <c r="B33">
        <f>'31.12.2001'!B35-'31.12.2000'!B33</f>
        <v>8392</v>
      </c>
      <c r="C33">
        <f>'31.12.2001'!C35-'31.12.2000'!C33</f>
        <v>7026</v>
      </c>
      <c r="D33">
        <f>'31.12.2001'!D35-'31.12.2000'!D33</f>
        <v>18509</v>
      </c>
      <c r="E33">
        <f>'31.12.2001'!E35-'31.12.2000'!E33</f>
        <v>1366</v>
      </c>
      <c r="F33">
        <f>'31.12.2001'!F35-'31.12.2000'!F33</f>
        <v>1278</v>
      </c>
      <c r="G33">
        <f>'31.12.2001'!G35-'31.12.2000'!G33</f>
        <v>318</v>
      </c>
      <c r="H33">
        <f>'31.12.2001'!H35-'31.12.2000'!H33</f>
        <v>1</v>
      </c>
      <c r="I33">
        <f>'31.12.2001'!I35-'31.12.2000'!I33</f>
        <v>-541</v>
      </c>
      <c r="J33">
        <f>'31.12.2001'!J35-'31.12.2000'!J33</f>
        <v>310</v>
      </c>
    </row>
    <row r="34" spans="1:10" x14ac:dyDescent="0.2">
      <c r="A34" s="1" t="s">
        <v>32</v>
      </c>
      <c r="B34">
        <f>'31.12.2001'!B36-'31.12.2000'!B34</f>
        <v>309163</v>
      </c>
      <c r="C34">
        <f>'31.12.2001'!C36-'31.12.2000'!C34</f>
        <v>287696</v>
      </c>
      <c r="D34">
        <f>'31.12.2001'!D36-'31.12.2000'!D34</f>
        <v>1004176</v>
      </c>
      <c r="E34">
        <f>'31.12.2001'!E36-'31.12.2000'!E34</f>
        <v>21467</v>
      </c>
      <c r="F34">
        <f>'31.12.2001'!F36-'31.12.2000'!F34</f>
        <v>19611</v>
      </c>
      <c r="G34">
        <f>'31.12.2001'!G36-'31.12.2000'!G34</f>
        <v>63</v>
      </c>
      <c r="H34">
        <f>'31.12.2001'!H36-'31.12.2000'!H34</f>
        <v>36</v>
      </c>
      <c r="I34">
        <f>'31.12.2001'!I36-'31.12.2000'!I34</f>
        <v>-19</v>
      </c>
      <c r="J34">
        <f>'31.12.2001'!J36-'31.12.2000'!J34</f>
        <v>1776</v>
      </c>
    </row>
    <row r="35" spans="1:10" x14ac:dyDescent="0.2">
      <c r="B35" s="7">
        <f t="shared" ref="B35:J35" si="4">SUM(B27:B34)</f>
        <v>508149</v>
      </c>
      <c r="C35" s="7">
        <f t="shared" si="4"/>
        <v>479763</v>
      </c>
      <c r="D35" s="7">
        <f t="shared" si="4"/>
        <v>1263146</v>
      </c>
      <c r="E35" s="7">
        <f t="shared" si="4"/>
        <v>28386</v>
      </c>
      <c r="F35" s="7">
        <f t="shared" si="4"/>
        <v>26010</v>
      </c>
      <c r="G35" s="7">
        <f t="shared" si="4"/>
        <v>386</v>
      </c>
      <c r="H35" s="7">
        <f t="shared" si="4"/>
        <v>38</v>
      </c>
      <c r="I35" s="7">
        <f t="shared" si="4"/>
        <v>-641</v>
      </c>
      <c r="J35" s="7">
        <f t="shared" si="4"/>
        <v>2593</v>
      </c>
    </row>
    <row r="36" spans="1:10" ht="13.5" thickBot="1" x14ac:dyDescent="0.25"/>
    <row r="37" spans="1:10" ht="13.5" thickTop="1" x14ac:dyDescent="0.2">
      <c r="B37" s="6">
        <f t="shared" ref="B37:J37" si="5">SUM(B6,B12,B18,B24,B35)</f>
        <v>1579594</v>
      </c>
      <c r="C37" s="6">
        <f t="shared" si="5"/>
        <v>1375498</v>
      </c>
      <c r="D37" s="6">
        <f t="shared" si="5"/>
        <v>5101121</v>
      </c>
      <c r="E37" s="6">
        <f t="shared" si="5"/>
        <v>204096</v>
      </c>
      <c r="F37" s="6">
        <f t="shared" si="5"/>
        <v>12651</v>
      </c>
      <c r="G37" s="6">
        <f t="shared" si="5"/>
        <v>70346</v>
      </c>
      <c r="H37" s="6">
        <f t="shared" si="5"/>
        <v>193556</v>
      </c>
      <c r="I37" s="6">
        <f t="shared" si="5"/>
        <v>-152659</v>
      </c>
      <c r="J37" s="6">
        <f t="shared" si="5"/>
        <v>80202</v>
      </c>
    </row>
  </sheetData>
  <phoneticPr fontId="0" type="noConversion"/>
  <printOptions horizontalCentered="1"/>
  <pageMargins left="0.78740157480314965" right="0.78740157480314965" top="0.87" bottom="0.51" header="0.51181102362204722" footer="0.51181102362204722"/>
  <pageSetup paperSize="9" orientation="landscape" horizontalDpi="300" verticalDpi="300" r:id="rId1"/>
  <headerFooter alignWithMargins="0">
    <oddHeader>&amp;L&amp;"Arial,Fett"&amp;12GBV&amp;C&amp;"Arial,Fett"&amp;12Datenbankstatistik: Veränderung 2001&amp;R&amp;"Arial,Fett"&amp;12Stand 31. Dezember 2001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B40" sqref="B40"/>
    </sheetView>
  </sheetViews>
  <sheetFormatPr baseColWidth="10" defaultRowHeight="12.75" x14ac:dyDescent="0.2"/>
  <cols>
    <col min="1" max="1" width="13.85546875" customWidth="1"/>
  </cols>
  <sheetData>
    <row r="1" spans="1:10" s="2" customFormat="1" ht="38.25" x14ac:dyDescent="0.2">
      <c r="A1" s="4" t="s">
        <v>0</v>
      </c>
      <c r="B1" s="5" t="s">
        <v>16</v>
      </c>
      <c r="C1" s="5" t="s">
        <v>17</v>
      </c>
      <c r="D1" s="5" t="s">
        <v>18</v>
      </c>
      <c r="E1" s="5" t="s">
        <v>19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20</v>
      </c>
    </row>
    <row r="2" spans="1:10" s="2" customFormat="1" x14ac:dyDescent="0.2">
      <c r="A2" s="3" t="s">
        <v>11</v>
      </c>
    </row>
    <row r="3" spans="1:10" x14ac:dyDescent="0.2">
      <c r="A3" s="1" t="s">
        <v>5</v>
      </c>
      <c r="B3" s="8">
        <v>12649306</v>
      </c>
      <c r="C3" s="8">
        <v>8559426</v>
      </c>
      <c r="D3" s="8">
        <v>18673312</v>
      </c>
      <c r="E3" s="8">
        <v>4089880</v>
      </c>
      <c r="F3" s="8">
        <v>1450541</v>
      </c>
      <c r="G3" s="8">
        <v>540594</v>
      </c>
      <c r="H3" s="8">
        <v>2041105</v>
      </c>
      <c r="I3" s="8">
        <v>459</v>
      </c>
      <c r="J3" s="8">
        <v>57181</v>
      </c>
    </row>
    <row r="4" spans="1:10" x14ac:dyDescent="0.2">
      <c r="A4" s="1" t="s">
        <v>6</v>
      </c>
      <c r="B4" s="8">
        <v>2098734</v>
      </c>
      <c r="C4" s="8">
        <v>1745586</v>
      </c>
      <c r="D4" s="8">
        <v>3243731</v>
      </c>
      <c r="E4" s="8">
        <v>353148</v>
      </c>
      <c r="F4" s="8">
        <v>335830</v>
      </c>
      <c r="G4" s="8">
        <v>82</v>
      </c>
      <c r="H4" s="8">
        <v>69</v>
      </c>
      <c r="I4" s="8">
        <v>0</v>
      </c>
      <c r="J4" s="8">
        <v>17167</v>
      </c>
    </row>
    <row r="5" spans="1:10" x14ac:dyDescent="0.2">
      <c r="A5" s="1" t="s">
        <v>7</v>
      </c>
      <c r="B5" s="8">
        <v>126042</v>
      </c>
      <c r="C5" s="8">
        <v>125371</v>
      </c>
      <c r="D5" s="8">
        <v>235110</v>
      </c>
      <c r="E5" s="8">
        <v>671</v>
      </c>
      <c r="F5" s="8">
        <v>19</v>
      </c>
      <c r="G5" s="8">
        <v>1</v>
      </c>
      <c r="H5" s="8">
        <v>6</v>
      </c>
      <c r="I5" s="8">
        <v>0</v>
      </c>
      <c r="J5" s="8">
        <v>645</v>
      </c>
    </row>
    <row r="6" spans="1:10" x14ac:dyDescent="0.2">
      <c r="A6" s="1"/>
      <c r="B6" s="7">
        <f t="shared" ref="B6:J6" si="0">SUM(B3:B5)</f>
        <v>14874082</v>
      </c>
      <c r="C6" s="7">
        <f t="shared" si="0"/>
        <v>10430383</v>
      </c>
      <c r="D6" s="7">
        <f t="shared" si="0"/>
        <v>22152153</v>
      </c>
      <c r="E6" s="7">
        <f t="shared" si="0"/>
        <v>4443699</v>
      </c>
      <c r="F6" s="7">
        <f t="shared" si="0"/>
        <v>1786390</v>
      </c>
      <c r="G6" s="7">
        <f t="shared" si="0"/>
        <v>540677</v>
      </c>
      <c r="H6" s="7">
        <f t="shared" si="0"/>
        <v>2041180</v>
      </c>
      <c r="I6" s="7">
        <f t="shared" si="0"/>
        <v>459</v>
      </c>
      <c r="J6" s="7">
        <f t="shared" si="0"/>
        <v>74993</v>
      </c>
    </row>
    <row r="7" spans="1:10" x14ac:dyDescent="0.2">
      <c r="A7" s="1"/>
    </row>
    <row r="8" spans="1:10" x14ac:dyDescent="0.2">
      <c r="A8" s="1" t="s">
        <v>12</v>
      </c>
    </row>
    <row r="9" spans="1:10" x14ac:dyDescent="0.2">
      <c r="A9" t="s">
        <v>8</v>
      </c>
      <c r="B9" s="8">
        <v>683379</v>
      </c>
      <c r="C9" s="8">
        <v>605149</v>
      </c>
      <c r="D9" s="8">
        <v>1292726</v>
      </c>
      <c r="E9" s="8">
        <v>78230</v>
      </c>
      <c r="F9" s="8">
        <v>73333</v>
      </c>
      <c r="G9" s="8">
        <v>98</v>
      </c>
      <c r="H9" s="8">
        <v>303</v>
      </c>
      <c r="I9" s="8">
        <v>3</v>
      </c>
      <c r="J9" s="8">
        <v>4493</v>
      </c>
    </row>
    <row r="10" spans="1:10" x14ac:dyDescent="0.2">
      <c r="A10" s="1" t="s">
        <v>9</v>
      </c>
      <c r="B10" s="8">
        <v>67381</v>
      </c>
      <c r="C10" s="8">
        <v>66548</v>
      </c>
      <c r="D10" s="8">
        <v>165385</v>
      </c>
      <c r="E10" s="8">
        <v>833</v>
      </c>
      <c r="F10" s="8">
        <v>53</v>
      </c>
      <c r="G10" s="8">
        <v>1</v>
      </c>
      <c r="H10" s="8">
        <v>1</v>
      </c>
      <c r="I10" s="8">
        <v>0</v>
      </c>
      <c r="J10" s="8">
        <v>778</v>
      </c>
    </row>
    <row r="11" spans="1:10" x14ac:dyDescent="0.2">
      <c r="A11" s="1" t="s">
        <v>10</v>
      </c>
      <c r="B11" s="8">
        <v>249615</v>
      </c>
      <c r="C11" s="8">
        <v>226581</v>
      </c>
      <c r="D11" s="8">
        <v>371912</v>
      </c>
      <c r="E11" s="8">
        <v>23034</v>
      </c>
      <c r="F11" s="8">
        <v>0</v>
      </c>
      <c r="G11" s="8">
        <v>0</v>
      </c>
      <c r="H11" s="8">
        <v>0</v>
      </c>
      <c r="I11" s="8">
        <v>0</v>
      </c>
      <c r="J11" s="8">
        <v>23034</v>
      </c>
    </row>
    <row r="12" spans="1:10" x14ac:dyDescent="0.2">
      <c r="A12" s="1"/>
      <c r="B12" s="7">
        <f t="shared" ref="B12:J12" si="1">SUM(B9:B11)</f>
        <v>1000375</v>
      </c>
      <c r="C12" s="7">
        <f t="shared" si="1"/>
        <v>898278</v>
      </c>
      <c r="D12" s="7">
        <f t="shared" si="1"/>
        <v>1830023</v>
      </c>
      <c r="E12" s="7">
        <f t="shared" si="1"/>
        <v>102097</v>
      </c>
      <c r="F12" s="7">
        <f t="shared" si="1"/>
        <v>73386</v>
      </c>
      <c r="G12" s="7">
        <f t="shared" si="1"/>
        <v>99</v>
      </c>
      <c r="H12" s="7">
        <f t="shared" si="1"/>
        <v>304</v>
      </c>
      <c r="I12" s="7">
        <f t="shared" si="1"/>
        <v>3</v>
      </c>
      <c r="J12" s="7">
        <f t="shared" si="1"/>
        <v>28305</v>
      </c>
    </row>
    <row r="13" spans="1:10" x14ac:dyDescent="0.2">
      <c r="A13" s="1"/>
    </row>
    <row r="14" spans="1:10" x14ac:dyDescent="0.2">
      <c r="A14" s="1" t="s">
        <v>13</v>
      </c>
    </row>
    <row r="15" spans="1:10" x14ac:dyDescent="0.2">
      <c r="A15" s="1" t="s">
        <v>25</v>
      </c>
      <c r="B15" s="8">
        <v>225947</v>
      </c>
      <c r="C15" s="8">
        <v>215417</v>
      </c>
      <c r="D15" s="8">
        <v>244452</v>
      </c>
      <c r="E15" s="8">
        <v>10530</v>
      </c>
      <c r="F15" s="8">
        <v>0</v>
      </c>
      <c r="G15" s="8">
        <v>3</v>
      </c>
      <c r="H15" s="8">
        <v>2</v>
      </c>
      <c r="I15" s="8">
        <v>0</v>
      </c>
      <c r="J15" s="8">
        <v>10525</v>
      </c>
    </row>
    <row r="16" spans="1:10" x14ac:dyDescent="0.2">
      <c r="A16" s="1" t="s">
        <v>26</v>
      </c>
      <c r="B16" s="8">
        <v>271994</v>
      </c>
      <c r="C16" s="8">
        <v>271397</v>
      </c>
      <c r="D16" s="8">
        <v>575381</v>
      </c>
      <c r="E16" s="8">
        <v>597</v>
      </c>
      <c r="F16" s="8">
        <v>2</v>
      </c>
      <c r="G16" s="8">
        <v>2</v>
      </c>
      <c r="H16" s="8">
        <v>5</v>
      </c>
      <c r="I16" s="8">
        <v>0</v>
      </c>
      <c r="J16" s="8">
        <v>588</v>
      </c>
    </row>
    <row r="17" spans="1:10" x14ac:dyDescent="0.2">
      <c r="A17" t="s">
        <v>24</v>
      </c>
      <c r="B17" s="8">
        <v>1857</v>
      </c>
      <c r="C17" s="8">
        <v>1838</v>
      </c>
      <c r="D17" s="8">
        <v>1867</v>
      </c>
      <c r="E17" s="8">
        <v>19</v>
      </c>
      <c r="F17" s="8">
        <v>0</v>
      </c>
      <c r="G17" s="8">
        <v>0</v>
      </c>
      <c r="H17" s="8">
        <v>0</v>
      </c>
      <c r="I17" s="8">
        <v>0</v>
      </c>
      <c r="J17" s="8">
        <v>19</v>
      </c>
    </row>
    <row r="18" spans="1:10" x14ac:dyDescent="0.2">
      <c r="A18" s="1"/>
      <c r="B18" s="7">
        <f t="shared" ref="B18:J18" si="2">SUM(B15:B16)</f>
        <v>497941</v>
      </c>
      <c r="C18" s="7">
        <f t="shared" si="2"/>
        <v>486814</v>
      </c>
      <c r="D18" s="7">
        <f t="shared" si="2"/>
        <v>819833</v>
      </c>
      <c r="E18" s="7">
        <f t="shared" si="2"/>
        <v>11127</v>
      </c>
      <c r="F18" s="7">
        <f t="shared" si="2"/>
        <v>2</v>
      </c>
      <c r="G18" s="7">
        <f t="shared" si="2"/>
        <v>5</v>
      </c>
      <c r="H18" s="7">
        <f t="shared" si="2"/>
        <v>7</v>
      </c>
      <c r="I18" s="7">
        <f t="shared" si="2"/>
        <v>0</v>
      </c>
      <c r="J18" s="7">
        <f t="shared" si="2"/>
        <v>11113</v>
      </c>
    </row>
    <row r="19" spans="1:10" ht="5.0999999999999996" customHeight="1" x14ac:dyDescent="0.2">
      <c r="A19" s="1"/>
    </row>
    <row r="20" spans="1:10" x14ac:dyDescent="0.2">
      <c r="A20" s="1" t="s">
        <v>14</v>
      </c>
    </row>
    <row r="21" spans="1:10" x14ac:dyDescent="0.2">
      <c r="A21" s="1" t="s">
        <v>25</v>
      </c>
      <c r="B21" s="8">
        <v>937405</v>
      </c>
      <c r="C21" s="8">
        <v>662793</v>
      </c>
      <c r="D21" s="8">
        <v>2033900</v>
      </c>
      <c r="E21" s="8">
        <v>274612</v>
      </c>
      <c r="F21" s="8">
        <v>0</v>
      </c>
      <c r="G21" s="8">
        <v>0</v>
      </c>
      <c r="H21" s="8">
        <v>0</v>
      </c>
      <c r="I21" s="8">
        <v>274612</v>
      </c>
      <c r="J21" s="8">
        <v>0</v>
      </c>
    </row>
    <row r="22" spans="1:10" ht="12" customHeight="1" x14ac:dyDescent="0.2">
      <c r="A22" s="1" t="s">
        <v>26</v>
      </c>
      <c r="B22" s="8">
        <v>105686</v>
      </c>
      <c r="C22" s="8">
        <v>83520</v>
      </c>
      <c r="D22" s="8">
        <v>257167</v>
      </c>
      <c r="E22" s="8">
        <v>22166</v>
      </c>
      <c r="F22" s="8">
        <v>0</v>
      </c>
      <c r="G22" s="8">
        <v>0</v>
      </c>
      <c r="H22" s="8">
        <v>0</v>
      </c>
      <c r="I22" s="8">
        <v>22166</v>
      </c>
      <c r="J22" s="8">
        <v>0</v>
      </c>
    </row>
    <row r="23" spans="1:10" x14ac:dyDescent="0.2">
      <c r="A23" t="s">
        <v>24</v>
      </c>
      <c r="B23" s="8">
        <v>7520</v>
      </c>
      <c r="C23" s="8">
        <v>3512</v>
      </c>
      <c r="D23" s="8">
        <v>5573</v>
      </c>
      <c r="E23" s="8">
        <v>4008</v>
      </c>
      <c r="F23" s="8">
        <v>0</v>
      </c>
      <c r="G23" s="8">
        <v>0</v>
      </c>
      <c r="H23" s="8">
        <v>0</v>
      </c>
      <c r="I23" s="8">
        <v>4008</v>
      </c>
      <c r="J23" s="8">
        <v>0</v>
      </c>
    </row>
    <row r="24" spans="1:10" x14ac:dyDescent="0.2">
      <c r="A24" s="1"/>
      <c r="B24" s="7">
        <f t="shared" ref="B24:J24" si="3">SUM(B21:B22)</f>
        <v>1043091</v>
      </c>
      <c r="C24" s="7">
        <f t="shared" si="3"/>
        <v>746313</v>
      </c>
      <c r="D24" s="7">
        <f t="shared" si="3"/>
        <v>2291067</v>
      </c>
      <c r="E24" s="7">
        <f t="shared" si="3"/>
        <v>296778</v>
      </c>
      <c r="F24" s="7">
        <f t="shared" si="3"/>
        <v>0</v>
      </c>
      <c r="G24" s="7">
        <f t="shared" si="3"/>
        <v>0</v>
      </c>
      <c r="H24" s="7">
        <f t="shared" si="3"/>
        <v>0</v>
      </c>
      <c r="I24" s="7">
        <f t="shared" si="3"/>
        <v>296778</v>
      </c>
      <c r="J24" s="7">
        <f t="shared" si="3"/>
        <v>0</v>
      </c>
    </row>
    <row r="25" spans="1:10" ht="5.0999999999999996" customHeight="1" x14ac:dyDescent="0.2">
      <c r="A25" s="1"/>
    </row>
    <row r="26" spans="1:10" x14ac:dyDescent="0.2">
      <c r="A26" s="1" t="s">
        <v>15</v>
      </c>
    </row>
    <row r="27" spans="1:10" x14ac:dyDescent="0.2">
      <c r="A27" s="1" t="s">
        <v>21</v>
      </c>
      <c r="B27" s="8">
        <v>521049</v>
      </c>
      <c r="C27" s="8">
        <v>519391</v>
      </c>
      <c r="D27" s="8">
        <v>536790</v>
      </c>
      <c r="E27" s="8">
        <v>1658</v>
      </c>
      <c r="F27" s="8">
        <v>2</v>
      </c>
      <c r="G27" s="8">
        <v>1</v>
      </c>
      <c r="H27" s="8">
        <v>0</v>
      </c>
      <c r="I27" s="8">
        <v>1</v>
      </c>
      <c r="J27" s="8">
        <v>1654</v>
      </c>
    </row>
    <row r="28" spans="1:10" x14ac:dyDescent="0.2">
      <c r="A28" s="1" t="s">
        <v>22</v>
      </c>
      <c r="B28" s="8">
        <v>620659</v>
      </c>
      <c r="C28" s="8">
        <v>619853</v>
      </c>
      <c r="D28" s="8">
        <v>623655</v>
      </c>
      <c r="E28" s="8">
        <v>806</v>
      </c>
      <c r="F28" s="8">
        <v>0</v>
      </c>
      <c r="G28" s="8">
        <v>0</v>
      </c>
      <c r="H28" s="8">
        <v>0</v>
      </c>
      <c r="I28" s="8">
        <v>0</v>
      </c>
      <c r="J28" s="8">
        <v>806</v>
      </c>
    </row>
    <row r="29" spans="1:10" x14ac:dyDescent="0.2">
      <c r="A29" s="1" t="s">
        <v>23</v>
      </c>
      <c r="B29" s="8">
        <v>18281</v>
      </c>
      <c r="C29" s="8">
        <v>17165</v>
      </c>
      <c r="D29" s="8">
        <v>17476</v>
      </c>
      <c r="E29" s="8">
        <v>1116</v>
      </c>
      <c r="F29" s="8">
        <v>1115</v>
      </c>
      <c r="G29" s="8">
        <v>0</v>
      </c>
      <c r="H29" s="8">
        <v>0</v>
      </c>
      <c r="I29" s="8">
        <v>0</v>
      </c>
      <c r="J29" s="8">
        <v>1</v>
      </c>
    </row>
    <row r="30" spans="1:10" x14ac:dyDescent="0.2">
      <c r="A30" s="1" t="s">
        <v>27</v>
      </c>
      <c r="B30" s="8">
        <v>443296</v>
      </c>
      <c r="C30" s="8">
        <v>435569</v>
      </c>
      <c r="D30" s="8">
        <v>629927</v>
      </c>
      <c r="E30" s="8">
        <v>7727</v>
      </c>
      <c r="F30" s="8">
        <v>5376</v>
      </c>
      <c r="G30" s="8">
        <v>0</v>
      </c>
      <c r="H30" s="8">
        <v>1</v>
      </c>
      <c r="I30" s="8">
        <v>92</v>
      </c>
      <c r="J30" s="8">
        <v>2258</v>
      </c>
    </row>
    <row r="31" spans="1:10" x14ac:dyDescent="0.2">
      <c r="A31" s="1" t="s">
        <v>28</v>
      </c>
      <c r="B31" s="8">
        <v>130905</v>
      </c>
      <c r="C31" s="8">
        <v>123979</v>
      </c>
      <c r="D31" s="8">
        <v>143945</v>
      </c>
      <c r="E31" s="8">
        <v>6926</v>
      </c>
      <c r="F31" s="8">
        <v>6859</v>
      </c>
      <c r="G31" s="8">
        <v>0</v>
      </c>
      <c r="H31" s="8">
        <v>0</v>
      </c>
      <c r="I31" s="8">
        <v>0</v>
      </c>
      <c r="J31" s="8">
        <v>67</v>
      </c>
    </row>
    <row r="32" spans="1:10" x14ac:dyDescent="0.2">
      <c r="A32" s="1" t="s">
        <v>30</v>
      </c>
      <c r="B32" s="8">
        <v>57416</v>
      </c>
      <c r="C32" s="8">
        <v>57271</v>
      </c>
      <c r="D32" s="8">
        <v>72729</v>
      </c>
      <c r="E32" s="8">
        <v>145</v>
      </c>
      <c r="F32" s="8">
        <v>7</v>
      </c>
      <c r="G32" s="8">
        <v>1</v>
      </c>
      <c r="H32" s="8">
        <v>0</v>
      </c>
      <c r="I32" s="8">
        <v>0</v>
      </c>
      <c r="J32" s="8">
        <v>137</v>
      </c>
    </row>
    <row r="33" spans="1:10" x14ac:dyDescent="0.2">
      <c r="A33" s="1" t="s">
        <v>31</v>
      </c>
      <c r="B33" s="8">
        <v>24914</v>
      </c>
      <c r="C33" s="8">
        <v>22356</v>
      </c>
      <c r="D33" s="8">
        <v>54278</v>
      </c>
      <c r="E33" s="8">
        <v>2558</v>
      </c>
      <c r="F33" s="8">
        <v>1156</v>
      </c>
      <c r="G33" s="8">
        <v>39</v>
      </c>
      <c r="H33" s="8">
        <v>0</v>
      </c>
      <c r="I33" s="8">
        <v>1029</v>
      </c>
      <c r="J33" s="8">
        <v>334</v>
      </c>
    </row>
    <row r="34" spans="1:10" x14ac:dyDescent="0.2">
      <c r="A34" s="1" t="s">
        <v>29</v>
      </c>
      <c r="B34" s="8">
        <v>197</v>
      </c>
      <c r="C34" s="8">
        <v>168</v>
      </c>
      <c r="D34" s="8">
        <v>500</v>
      </c>
      <c r="E34" s="8">
        <v>29</v>
      </c>
      <c r="F34" s="8">
        <v>1</v>
      </c>
      <c r="G34" s="8">
        <v>0</v>
      </c>
      <c r="H34" s="8">
        <v>0</v>
      </c>
      <c r="I34" s="8">
        <v>27</v>
      </c>
      <c r="J34" s="8">
        <v>1</v>
      </c>
    </row>
    <row r="35" spans="1:10" x14ac:dyDescent="0.2">
      <c r="A35" s="1" t="s">
        <v>32</v>
      </c>
      <c r="B35" s="8">
        <v>241759</v>
      </c>
      <c r="C35" s="8">
        <v>222346</v>
      </c>
      <c r="D35" s="8">
        <v>748841</v>
      </c>
      <c r="E35" s="8">
        <v>19413</v>
      </c>
      <c r="F35" s="8">
        <v>18832</v>
      </c>
      <c r="G35" s="8">
        <v>13</v>
      </c>
      <c r="H35" s="8">
        <v>22</v>
      </c>
      <c r="I35" s="8">
        <v>1</v>
      </c>
      <c r="J35" s="8">
        <v>545</v>
      </c>
    </row>
    <row r="36" spans="1:10" x14ac:dyDescent="0.2">
      <c r="B36" s="7">
        <f t="shared" ref="B36:J36" si="4">SUM(B27:B35)</f>
        <v>2058476</v>
      </c>
      <c r="C36" s="7">
        <f t="shared" si="4"/>
        <v>2018098</v>
      </c>
      <c r="D36" s="7">
        <f t="shared" si="4"/>
        <v>2828141</v>
      </c>
      <c r="E36" s="7">
        <f t="shared" si="4"/>
        <v>40378</v>
      </c>
      <c r="F36" s="7">
        <f t="shared" si="4"/>
        <v>33348</v>
      </c>
      <c r="G36" s="7">
        <f t="shared" si="4"/>
        <v>54</v>
      </c>
      <c r="H36" s="7">
        <f t="shared" si="4"/>
        <v>23</v>
      </c>
      <c r="I36" s="7">
        <f t="shared" si="4"/>
        <v>1150</v>
      </c>
      <c r="J36" s="7">
        <f t="shared" si="4"/>
        <v>5803</v>
      </c>
    </row>
    <row r="37" spans="1:10" ht="5.0999999999999996" customHeight="1" thickBot="1" x14ac:dyDescent="0.25"/>
    <row r="38" spans="1:10" ht="13.5" thickTop="1" x14ac:dyDescent="0.2">
      <c r="B38" s="6">
        <f t="shared" ref="B38:J38" si="5">SUM(B6,B12,B18,B24,B36)</f>
        <v>19473965</v>
      </c>
      <c r="C38" s="6">
        <f t="shared" si="5"/>
        <v>14579886</v>
      </c>
      <c r="D38" s="6">
        <f t="shared" si="5"/>
        <v>29921217</v>
      </c>
      <c r="E38" s="6">
        <f t="shared" si="5"/>
        <v>4894079</v>
      </c>
      <c r="F38" s="6">
        <f t="shared" si="5"/>
        <v>1893126</v>
      </c>
      <c r="G38" s="6">
        <f t="shared" si="5"/>
        <v>540835</v>
      </c>
      <c r="H38" s="6">
        <f t="shared" si="5"/>
        <v>2041514</v>
      </c>
      <c r="I38" s="6">
        <f t="shared" si="5"/>
        <v>298390</v>
      </c>
      <c r="J38" s="6">
        <f t="shared" si="5"/>
        <v>120214</v>
      </c>
    </row>
    <row r="40" spans="1:10" x14ac:dyDescent="0.2">
      <c r="B40">
        <f>SUM(B6,B18,B24,B36)</f>
        <v>18473590</v>
      </c>
      <c r="C40">
        <f t="shared" ref="C40:J40" si="6">SUM(C6,C18,C24,C36)</f>
        <v>13681608</v>
      </c>
      <c r="D40">
        <f t="shared" si="6"/>
        <v>28091194</v>
      </c>
      <c r="E40">
        <f t="shared" si="6"/>
        <v>4791982</v>
      </c>
      <c r="F40">
        <f t="shared" si="6"/>
        <v>1819740</v>
      </c>
      <c r="G40">
        <f t="shared" si="6"/>
        <v>540736</v>
      </c>
      <c r="H40">
        <f t="shared" si="6"/>
        <v>2041210</v>
      </c>
      <c r="I40">
        <f t="shared" si="6"/>
        <v>298387</v>
      </c>
      <c r="J40">
        <f t="shared" si="6"/>
        <v>91909</v>
      </c>
    </row>
  </sheetData>
  <phoneticPr fontId="0" type="noConversion"/>
  <printOptions horizontalCentered="1"/>
  <pageMargins left="0.78740157480314965" right="0.78740157480314965" top="0.67" bottom="0.51" header="0.33" footer="0.51181102362204722"/>
  <pageSetup paperSize="9" orientation="landscape" horizontalDpi="300" verticalDpi="300" r:id="rId1"/>
  <headerFooter alignWithMargins="0">
    <oddHeader>&amp;L&amp;"Arial,Fett"&amp;12GBV&amp;C&amp;"Arial,Fett"&amp;12Datenbankstatistik&amp;R&amp;"Arial,Fett"&amp;12Stand 31. Dezember 2000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75" workbookViewId="0">
      <selection activeCell="E44" sqref="E44"/>
    </sheetView>
  </sheetViews>
  <sheetFormatPr baseColWidth="10" defaultRowHeight="12.75" x14ac:dyDescent="0.2"/>
  <cols>
    <col min="1" max="1" width="13.85546875" customWidth="1"/>
  </cols>
  <sheetData>
    <row r="1" spans="1:10" s="2" customFormat="1" ht="38.25" x14ac:dyDescent="0.2">
      <c r="A1" s="4" t="s">
        <v>0</v>
      </c>
      <c r="B1" s="5" t="s">
        <v>16</v>
      </c>
      <c r="C1" s="5" t="s">
        <v>17</v>
      </c>
      <c r="D1" s="5" t="s">
        <v>18</v>
      </c>
      <c r="E1" s="5" t="s">
        <v>19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20</v>
      </c>
    </row>
    <row r="2" spans="1:10" s="2" customFormat="1" x14ac:dyDescent="0.2">
      <c r="A2" s="3" t="s">
        <v>11</v>
      </c>
    </row>
    <row r="3" spans="1:10" x14ac:dyDescent="0.2">
      <c r="A3" s="1" t="s">
        <v>5</v>
      </c>
      <c r="B3">
        <v>18073965</v>
      </c>
      <c r="C3">
        <v>13448836</v>
      </c>
      <c r="D3">
        <v>25981706</v>
      </c>
      <c r="E3">
        <v>4625129</v>
      </c>
      <c r="F3">
        <v>1454635</v>
      </c>
      <c r="G3">
        <v>647474</v>
      </c>
      <c r="H3">
        <v>2405201</v>
      </c>
      <c r="I3">
        <v>305</v>
      </c>
      <c r="J3">
        <v>117514</v>
      </c>
    </row>
    <row r="4" spans="1:10" x14ac:dyDescent="0.2">
      <c r="A4" s="1" t="s">
        <v>6</v>
      </c>
      <c r="B4">
        <v>2508647</v>
      </c>
      <c r="C4">
        <v>2121552</v>
      </c>
      <c r="D4">
        <v>3904931</v>
      </c>
      <c r="E4">
        <v>387095</v>
      </c>
      <c r="F4">
        <v>324480</v>
      </c>
      <c r="G4">
        <v>57</v>
      </c>
      <c r="H4">
        <v>64</v>
      </c>
      <c r="I4">
        <v>0</v>
      </c>
      <c r="J4">
        <v>62494</v>
      </c>
    </row>
    <row r="5" spans="1:10" x14ac:dyDescent="0.2">
      <c r="A5" s="1" t="s">
        <v>7</v>
      </c>
      <c r="B5">
        <v>15201</v>
      </c>
      <c r="C5">
        <v>15087</v>
      </c>
      <c r="D5">
        <v>23279</v>
      </c>
      <c r="E5">
        <v>114</v>
      </c>
      <c r="F5">
        <v>7</v>
      </c>
      <c r="G5">
        <v>0</v>
      </c>
      <c r="H5">
        <v>5</v>
      </c>
      <c r="I5">
        <v>0</v>
      </c>
      <c r="J5">
        <v>102</v>
      </c>
    </row>
    <row r="6" spans="1:10" x14ac:dyDescent="0.2">
      <c r="A6" s="1"/>
      <c r="B6" s="7">
        <f t="shared" ref="B6:J6" si="0">SUM(B3:B5)</f>
        <v>20597813</v>
      </c>
      <c r="C6" s="7">
        <f t="shared" si="0"/>
        <v>15585475</v>
      </c>
      <c r="D6" s="7">
        <f t="shared" si="0"/>
        <v>29909916</v>
      </c>
      <c r="E6" s="7">
        <f t="shared" si="0"/>
        <v>5012338</v>
      </c>
      <c r="F6" s="7">
        <f t="shared" si="0"/>
        <v>1779122</v>
      </c>
      <c r="G6" s="7">
        <f t="shared" si="0"/>
        <v>647531</v>
      </c>
      <c r="H6" s="7">
        <f t="shared" si="0"/>
        <v>2405270</v>
      </c>
      <c r="I6" s="7">
        <f t="shared" si="0"/>
        <v>305</v>
      </c>
      <c r="J6" s="7">
        <f t="shared" si="0"/>
        <v>180110</v>
      </c>
    </row>
    <row r="7" spans="1:10" x14ac:dyDescent="0.2">
      <c r="A7" s="1"/>
    </row>
    <row r="8" spans="1:10" x14ac:dyDescent="0.2">
      <c r="A8" s="1" t="s">
        <v>12</v>
      </c>
    </row>
    <row r="9" spans="1:10" x14ac:dyDescent="0.2">
      <c r="A9" t="s">
        <v>8</v>
      </c>
      <c r="B9">
        <v>818554</v>
      </c>
      <c r="C9">
        <v>693692</v>
      </c>
      <c r="D9">
        <v>1531574</v>
      </c>
      <c r="E9">
        <v>124862</v>
      </c>
      <c r="F9">
        <v>70119</v>
      </c>
      <c r="G9">
        <v>106</v>
      </c>
      <c r="H9">
        <v>321</v>
      </c>
      <c r="I9">
        <v>3</v>
      </c>
      <c r="J9">
        <v>54313</v>
      </c>
    </row>
    <row r="10" spans="1:10" x14ac:dyDescent="0.2">
      <c r="A10" s="1" t="s">
        <v>9</v>
      </c>
      <c r="B10">
        <v>64347</v>
      </c>
      <c r="C10">
        <v>61402</v>
      </c>
      <c r="D10">
        <v>170650</v>
      </c>
      <c r="E10">
        <v>2945</v>
      </c>
      <c r="F10">
        <v>46</v>
      </c>
      <c r="G10">
        <v>1</v>
      </c>
      <c r="H10">
        <v>1</v>
      </c>
      <c r="I10">
        <v>0</v>
      </c>
      <c r="J10">
        <v>2897</v>
      </c>
    </row>
    <row r="11" spans="1:10" x14ac:dyDescent="0.2">
      <c r="A11" s="1" t="s">
        <v>10</v>
      </c>
      <c r="B11">
        <v>301878</v>
      </c>
      <c r="C11">
        <v>278384</v>
      </c>
      <c r="D11">
        <v>472338</v>
      </c>
      <c r="E11">
        <v>23494</v>
      </c>
      <c r="F11">
        <v>6</v>
      </c>
      <c r="G11">
        <v>0</v>
      </c>
      <c r="H11">
        <v>0</v>
      </c>
      <c r="I11">
        <v>0</v>
      </c>
      <c r="J11">
        <v>23488</v>
      </c>
    </row>
    <row r="12" spans="1:10" x14ac:dyDescent="0.2">
      <c r="A12" s="1"/>
      <c r="B12" s="7">
        <f t="shared" ref="B12:J12" si="1">SUM(B9:B11)</f>
        <v>1184779</v>
      </c>
      <c r="C12" s="7">
        <f t="shared" si="1"/>
        <v>1033478</v>
      </c>
      <c r="D12" s="7">
        <f t="shared" si="1"/>
        <v>2174562</v>
      </c>
      <c r="E12" s="7">
        <f t="shared" si="1"/>
        <v>151301</v>
      </c>
      <c r="F12" s="7">
        <f t="shared" si="1"/>
        <v>70171</v>
      </c>
      <c r="G12" s="7">
        <f t="shared" si="1"/>
        <v>107</v>
      </c>
      <c r="H12" s="7">
        <f t="shared" si="1"/>
        <v>322</v>
      </c>
      <c r="I12" s="7">
        <f t="shared" si="1"/>
        <v>3</v>
      </c>
      <c r="J12" s="7">
        <f t="shared" si="1"/>
        <v>80698</v>
      </c>
    </row>
    <row r="13" spans="1:10" x14ac:dyDescent="0.2">
      <c r="A13" s="1"/>
    </row>
    <row r="14" spans="1:10" x14ac:dyDescent="0.2">
      <c r="A14" s="1" t="s">
        <v>13</v>
      </c>
    </row>
    <row r="15" spans="1:10" x14ac:dyDescent="0.2">
      <c r="A15" s="1" t="s">
        <v>25</v>
      </c>
      <c r="B15">
        <v>140035</v>
      </c>
      <c r="C15">
        <v>123656</v>
      </c>
      <c r="D15">
        <v>129792</v>
      </c>
      <c r="E15">
        <v>16379</v>
      </c>
      <c r="F15">
        <v>2</v>
      </c>
      <c r="G15">
        <v>3</v>
      </c>
      <c r="H15">
        <v>1</v>
      </c>
      <c r="I15">
        <v>0</v>
      </c>
      <c r="J15">
        <v>16373</v>
      </c>
    </row>
    <row r="16" spans="1:10" x14ac:dyDescent="0.2">
      <c r="A16" s="1" t="s">
        <v>26</v>
      </c>
      <c r="B16">
        <v>513333</v>
      </c>
      <c r="C16">
        <v>480003</v>
      </c>
      <c r="D16">
        <v>846207</v>
      </c>
      <c r="E16">
        <v>33330</v>
      </c>
      <c r="F16">
        <v>5</v>
      </c>
      <c r="G16">
        <v>2</v>
      </c>
      <c r="H16">
        <v>5</v>
      </c>
      <c r="I16">
        <v>0</v>
      </c>
      <c r="J16">
        <v>33318</v>
      </c>
    </row>
    <row r="17" spans="1:10" x14ac:dyDescent="0.2">
      <c r="A17" t="s">
        <v>24</v>
      </c>
      <c r="B17">
        <v>172</v>
      </c>
      <c r="C17">
        <v>163</v>
      </c>
      <c r="D17">
        <v>1843</v>
      </c>
      <c r="E17">
        <v>9</v>
      </c>
      <c r="F17">
        <v>0</v>
      </c>
      <c r="G17">
        <v>0</v>
      </c>
      <c r="H17">
        <v>0</v>
      </c>
      <c r="I17">
        <v>0</v>
      </c>
      <c r="J17">
        <v>9</v>
      </c>
    </row>
    <row r="18" spans="1:10" x14ac:dyDescent="0.2">
      <c r="A18" s="1"/>
      <c r="B18" s="7">
        <f t="shared" ref="B18:J18" si="2">SUM(B15:B16)</f>
        <v>653368</v>
      </c>
      <c r="C18" s="7">
        <f t="shared" si="2"/>
        <v>603659</v>
      </c>
      <c r="D18" s="7">
        <f t="shared" si="2"/>
        <v>975999</v>
      </c>
      <c r="E18" s="7">
        <f t="shared" si="2"/>
        <v>49709</v>
      </c>
      <c r="F18" s="7">
        <f t="shared" si="2"/>
        <v>7</v>
      </c>
      <c r="G18" s="7">
        <f t="shared" si="2"/>
        <v>5</v>
      </c>
      <c r="H18" s="7">
        <f t="shared" si="2"/>
        <v>6</v>
      </c>
      <c r="I18" s="7">
        <f t="shared" si="2"/>
        <v>0</v>
      </c>
      <c r="J18" s="7">
        <f t="shared" si="2"/>
        <v>49691</v>
      </c>
    </row>
    <row r="19" spans="1:10" ht="4.5" customHeight="1" x14ac:dyDescent="0.2">
      <c r="A19" s="1"/>
    </row>
    <row r="20" spans="1:10" x14ac:dyDescent="0.2">
      <c r="A20" s="1" t="s">
        <v>14</v>
      </c>
    </row>
    <row r="21" spans="1:10" x14ac:dyDescent="0.2">
      <c r="A21" s="1" t="s">
        <v>25</v>
      </c>
      <c r="B21">
        <v>964027</v>
      </c>
      <c r="C21">
        <v>845721</v>
      </c>
      <c r="D21">
        <v>3330086</v>
      </c>
      <c r="E21">
        <v>118306</v>
      </c>
      <c r="F21">
        <v>0</v>
      </c>
      <c r="G21">
        <v>0</v>
      </c>
      <c r="H21">
        <v>0</v>
      </c>
      <c r="I21">
        <v>118306</v>
      </c>
      <c r="J21">
        <v>0</v>
      </c>
    </row>
    <row r="22" spans="1:10" ht="12" customHeight="1" x14ac:dyDescent="0.2">
      <c r="A22" s="1" t="s">
        <v>26</v>
      </c>
      <c r="B22">
        <v>109442</v>
      </c>
      <c r="C22">
        <v>95747</v>
      </c>
      <c r="D22">
        <v>390483</v>
      </c>
      <c r="E22">
        <v>13695</v>
      </c>
      <c r="F22">
        <v>0</v>
      </c>
      <c r="G22">
        <v>0</v>
      </c>
      <c r="H22">
        <v>0</v>
      </c>
      <c r="I22">
        <v>13695</v>
      </c>
      <c r="J22">
        <v>0</v>
      </c>
    </row>
    <row r="23" spans="1:10" x14ac:dyDescent="0.2">
      <c r="A23" t="s">
        <v>24</v>
      </c>
      <c r="B23">
        <v>17506</v>
      </c>
      <c r="C23">
        <v>10081</v>
      </c>
      <c r="D23">
        <v>44557</v>
      </c>
      <c r="E23">
        <v>7425</v>
      </c>
      <c r="F23">
        <v>0</v>
      </c>
      <c r="G23">
        <v>0</v>
      </c>
      <c r="H23">
        <v>0</v>
      </c>
      <c r="I23">
        <v>7425</v>
      </c>
      <c r="J23">
        <v>0</v>
      </c>
    </row>
    <row r="24" spans="1:10" x14ac:dyDescent="0.2">
      <c r="A24" s="1"/>
      <c r="B24" s="7">
        <f t="shared" ref="B24:J24" si="3">SUM(B21:B22)</f>
        <v>1073469</v>
      </c>
      <c r="C24" s="7">
        <f t="shared" si="3"/>
        <v>941468</v>
      </c>
      <c r="D24" s="7">
        <f t="shared" si="3"/>
        <v>3720569</v>
      </c>
      <c r="E24" s="7">
        <f t="shared" si="3"/>
        <v>132001</v>
      </c>
      <c r="F24" s="7">
        <f t="shared" si="3"/>
        <v>0</v>
      </c>
      <c r="G24" s="7">
        <f t="shared" si="3"/>
        <v>0</v>
      </c>
      <c r="H24" s="7">
        <f t="shared" si="3"/>
        <v>0</v>
      </c>
      <c r="I24" s="7">
        <f t="shared" si="3"/>
        <v>132001</v>
      </c>
      <c r="J24" s="7">
        <f t="shared" si="3"/>
        <v>0</v>
      </c>
    </row>
    <row r="25" spans="1:10" ht="4.5" customHeight="1" x14ac:dyDescent="0.2">
      <c r="A25" s="1"/>
    </row>
    <row r="26" spans="1:10" x14ac:dyDescent="0.2">
      <c r="A26" s="1" t="s">
        <v>15</v>
      </c>
    </row>
    <row r="27" spans="1:10" x14ac:dyDescent="0.2">
      <c r="A27" s="1" t="s">
        <v>21</v>
      </c>
      <c r="B27">
        <v>1528123</v>
      </c>
      <c r="C27">
        <v>1458048</v>
      </c>
      <c r="D27">
        <v>1496652</v>
      </c>
      <c r="E27">
        <v>70075</v>
      </c>
      <c r="F27">
        <v>68218</v>
      </c>
      <c r="G27">
        <v>5</v>
      </c>
      <c r="H27">
        <v>0</v>
      </c>
      <c r="I27">
        <v>1</v>
      </c>
      <c r="J27">
        <v>1851</v>
      </c>
    </row>
    <row r="28" spans="1:10" x14ac:dyDescent="0.2">
      <c r="A28" s="1" t="s">
        <v>22</v>
      </c>
      <c r="B28">
        <v>826223</v>
      </c>
      <c r="C28">
        <v>825332</v>
      </c>
      <c r="D28">
        <v>843129</v>
      </c>
      <c r="E28">
        <v>891</v>
      </c>
      <c r="F28">
        <v>0</v>
      </c>
      <c r="G28">
        <v>0</v>
      </c>
      <c r="H28">
        <v>0</v>
      </c>
      <c r="I28">
        <v>0</v>
      </c>
      <c r="J28">
        <v>891</v>
      </c>
    </row>
    <row r="29" spans="1:10" x14ac:dyDescent="0.2">
      <c r="A29" s="1" t="s">
        <v>23</v>
      </c>
      <c r="B29">
        <v>39040</v>
      </c>
      <c r="C29">
        <v>36735</v>
      </c>
      <c r="D29">
        <v>38425</v>
      </c>
      <c r="E29">
        <v>2305</v>
      </c>
      <c r="F29">
        <v>2118</v>
      </c>
      <c r="G29">
        <v>0</v>
      </c>
      <c r="H29">
        <v>174</v>
      </c>
      <c r="I29">
        <v>0</v>
      </c>
      <c r="J29">
        <v>13</v>
      </c>
    </row>
    <row r="30" spans="1:10" x14ac:dyDescent="0.2">
      <c r="A30" s="1" t="s">
        <v>27</v>
      </c>
      <c r="B30">
        <v>470021</v>
      </c>
      <c r="C30">
        <v>458247</v>
      </c>
      <c r="D30">
        <v>672306</v>
      </c>
      <c r="E30">
        <v>11774</v>
      </c>
      <c r="F30">
        <v>7164</v>
      </c>
      <c r="G30">
        <v>0</v>
      </c>
      <c r="H30">
        <v>2243</v>
      </c>
      <c r="I30">
        <v>10</v>
      </c>
      <c r="J30">
        <v>2357</v>
      </c>
    </row>
    <row r="31" spans="1:10" x14ac:dyDescent="0.2">
      <c r="A31" s="1" t="s">
        <v>28</v>
      </c>
      <c r="B31">
        <v>186400</v>
      </c>
      <c r="C31">
        <v>179874</v>
      </c>
      <c r="D31">
        <v>217070</v>
      </c>
      <c r="E31">
        <v>6526</v>
      </c>
      <c r="F31">
        <v>6291</v>
      </c>
      <c r="G31">
        <v>1</v>
      </c>
      <c r="H31">
        <v>1</v>
      </c>
      <c r="I31">
        <v>0</v>
      </c>
      <c r="J31">
        <v>233</v>
      </c>
    </row>
    <row r="32" spans="1:10" x14ac:dyDescent="0.2">
      <c r="A32" s="1" t="s">
        <v>30</v>
      </c>
      <c r="B32">
        <v>89897</v>
      </c>
      <c r="C32">
        <v>79818</v>
      </c>
      <c r="D32">
        <v>108252</v>
      </c>
      <c r="E32">
        <v>10079</v>
      </c>
      <c r="F32">
        <v>9844</v>
      </c>
      <c r="G32">
        <v>1</v>
      </c>
      <c r="H32">
        <v>0</v>
      </c>
      <c r="I32">
        <v>0</v>
      </c>
      <c r="J32">
        <v>234</v>
      </c>
    </row>
    <row r="33" spans="1:10" x14ac:dyDescent="0.2">
      <c r="A33" s="1" t="s">
        <v>31</v>
      </c>
      <c r="B33">
        <v>37022</v>
      </c>
      <c r="C33">
        <v>32357</v>
      </c>
      <c r="D33">
        <v>79451</v>
      </c>
      <c r="E33">
        <v>4665</v>
      </c>
      <c r="F33">
        <v>2938</v>
      </c>
      <c r="G33">
        <v>466</v>
      </c>
      <c r="H33">
        <v>177</v>
      </c>
      <c r="I33">
        <v>438</v>
      </c>
      <c r="J33">
        <v>646</v>
      </c>
    </row>
    <row r="34" spans="1:10" x14ac:dyDescent="0.2">
      <c r="A34" s="1" t="s">
        <v>32</v>
      </c>
      <c r="B34">
        <v>352285</v>
      </c>
      <c r="C34">
        <v>330181</v>
      </c>
      <c r="D34">
        <v>1129086</v>
      </c>
      <c r="E34">
        <v>22104</v>
      </c>
      <c r="F34">
        <v>20096</v>
      </c>
      <c r="G34">
        <v>77</v>
      </c>
      <c r="H34">
        <v>63</v>
      </c>
      <c r="I34">
        <v>8</v>
      </c>
      <c r="J34">
        <v>1860</v>
      </c>
    </row>
    <row r="35" spans="1:10" x14ac:dyDescent="0.2">
      <c r="B35" s="7">
        <f t="shared" ref="B35:J35" si="4">SUM(B27:B34)</f>
        <v>3529011</v>
      </c>
      <c r="C35" s="7">
        <f t="shared" si="4"/>
        <v>3400592</v>
      </c>
      <c r="D35" s="7">
        <f t="shared" si="4"/>
        <v>4584371</v>
      </c>
      <c r="E35" s="7">
        <f t="shared" si="4"/>
        <v>128419</v>
      </c>
      <c r="F35" s="7">
        <f t="shared" si="4"/>
        <v>116669</v>
      </c>
      <c r="G35" s="7">
        <f t="shared" si="4"/>
        <v>550</v>
      </c>
      <c r="H35" s="7">
        <f t="shared" si="4"/>
        <v>2658</v>
      </c>
      <c r="I35" s="7">
        <f t="shared" si="4"/>
        <v>457</v>
      </c>
      <c r="J35" s="7">
        <f t="shared" si="4"/>
        <v>8085</v>
      </c>
    </row>
    <row r="36" spans="1:10" ht="13.5" thickBot="1" x14ac:dyDescent="0.25"/>
    <row r="37" spans="1:10" ht="13.5" thickTop="1" x14ac:dyDescent="0.2">
      <c r="B37" s="6">
        <f t="shared" ref="B37:J37" si="5">SUM(B6,B12,B18,B24,B35)</f>
        <v>27038440</v>
      </c>
      <c r="C37" s="6">
        <f t="shared" si="5"/>
        <v>21564672</v>
      </c>
      <c r="D37" s="6">
        <f t="shared" si="5"/>
        <v>41365417</v>
      </c>
      <c r="E37" s="6">
        <f t="shared" si="5"/>
        <v>5473768</v>
      </c>
      <c r="F37" s="6">
        <f t="shared" si="5"/>
        <v>1965969</v>
      </c>
      <c r="G37" s="6">
        <f t="shared" si="5"/>
        <v>648193</v>
      </c>
      <c r="H37" s="6">
        <f t="shared" si="5"/>
        <v>2408256</v>
      </c>
      <c r="I37" s="6">
        <f t="shared" si="5"/>
        <v>132766</v>
      </c>
      <c r="J37" s="6">
        <f t="shared" si="5"/>
        <v>318584</v>
      </c>
    </row>
    <row r="38" spans="1:10" ht="4.5" customHeight="1" x14ac:dyDescent="0.2"/>
    <row r="39" spans="1:10" x14ac:dyDescent="0.2">
      <c r="B39">
        <f t="shared" ref="B39:J39" si="6">SUM(B6,B18,B24,B35)</f>
        <v>25853661</v>
      </c>
      <c r="C39">
        <f t="shared" si="6"/>
        <v>20531194</v>
      </c>
      <c r="D39">
        <f t="shared" si="6"/>
        <v>39190855</v>
      </c>
      <c r="E39">
        <f t="shared" si="6"/>
        <v>5322467</v>
      </c>
      <c r="F39">
        <f t="shared" si="6"/>
        <v>1895798</v>
      </c>
      <c r="G39">
        <f t="shared" si="6"/>
        <v>648086</v>
      </c>
      <c r="H39">
        <f t="shared" si="6"/>
        <v>2407934</v>
      </c>
      <c r="I39">
        <f t="shared" si="6"/>
        <v>132763</v>
      </c>
      <c r="J39">
        <f t="shared" si="6"/>
        <v>237886</v>
      </c>
    </row>
  </sheetData>
  <phoneticPr fontId="0" type="noConversion"/>
  <printOptions horizontalCentered="1"/>
  <pageMargins left="0.78740157480314965" right="0.78740157480314965" top="0.87" bottom="0.51" header="0.51181102362204722" footer="0.51181102362204722"/>
  <pageSetup paperSize="9" orientation="landscape" horizontalDpi="300" verticalDpi="300" r:id="rId1"/>
  <headerFooter alignWithMargins="0">
    <oddHeader>&amp;L&amp;"Arial,Fett"&amp;12GBV&amp;C&amp;"Arial,Fett"&amp;12Datenbankstatistik&amp;R&amp;"Arial,Fett"&amp;12Stand 30. Juni 2002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pane ySplit="1" topLeftCell="A2" activePane="bottomLeft" state="frozen"/>
      <selection pane="bottomLeft" activeCell="E36" sqref="E36"/>
    </sheetView>
  </sheetViews>
  <sheetFormatPr baseColWidth="10" defaultRowHeight="12.75" x14ac:dyDescent="0.2"/>
  <cols>
    <col min="1" max="1" width="15.7109375" customWidth="1"/>
    <col min="12" max="12" width="11" customWidth="1"/>
  </cols>
  <sheetData>
    <row r="1" spans="1:12" s="2" customFormat="1" ht="38.25" x14ac:dyDescent="0.2">
      <c r="A1" s="4"/>
      <c r="B1" s="5" t="s">
        <v>16</v>
      </c>
      <c r="C1" s="5" t="s">
        <v>17</v>
      </c>
      <c r="D1" s="5" t="s">
        <v>18</v>
      </c>
      <c r="E1" s="11" t="s">
        <v>42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41</v>
      </c>
      <c r="K1" s="5" t="s">
        <v>20</v>
      </c>
      <c r="L1" s="5" t="s">
        <v>38</v>
      </c>
    </row>
    <row r="2" spans="1:12" s="2" customFormat="1" x14ac:dyDescent="0.2">
      <c r="A2" s="3" t="s">
        <v>11</v>
      </c>
    </row>
    <row r="3" spans="1:12" x14ac:dyDescent="0.2">
      <c r="A3" s="1" t="s">
        <v>5</v>
      </c>
      <c r="B3" s="12">
        <f>'31.12.2014'!B3-'31.12.2013'!B3</f>
        <v>732185</v>
      </c>
      <c r="C3" s="12">
        <f>'31.12.2014'!C3-'31.12.2013'!C3</f>
        <v>390095</v>
      </c>
      <c r="D3" s="12">
        <f>'31.12.2014'!D3-'31.12.2013'!D3</f>
        <v>1214552</v>
      </c>
      <c r="E3" s="12">
        <f>'31.12.2014'!E3-'31.12.2013'!E3</f>
        <v>342090</v>
      </c>
      <c r="F3" s="12">
        <f>'31.12.2014'!F3-'31.12.2013'!F3</f>
        <v>61994</v>
      </c>
      <c r="G3" s="12">
        <f>'31.12.2014'!G3-'31.12.2013'!G3</f>
        <v>-2035</v>
      </c>
      <c r="H3" s="12">
        <f>'31.12.2014'!H3-'31.12.2013'!H3</f>
        <v>135468</v>
      </c>
      <c r="I3" s="12">
        <f>'31.12.2014'!I3-'31.12.2013'!I3</f>
        <v>0</v>
      </c>
      <c r="J3" s="12">
        <f>'31.12.2014'!J3-'31.12.2013'!J3</f>
        <v>128985</v>
      </c>
      <c r="K3" s="12">
        <f>'31.12.2014'!K3-'31.12.2013'!K3</f>
        <v>17678</v>
      </c>
      <c r="L3" s="12">
        <f>'31.12.2014'!L3-'31.12.2013'!L3</f>
        <v>201322</v>
      </c>
    </row>
    <row r="4" spans="1:12" x14ac:dyDescent="0.2">
      <c r="A4" s="1" t="s">
        <v>33</v>
      </c>
      <c r="B4" s="12">
        <f>'31.12.2014'!B4-'31.12.2013'!B4</f>
        <v>29802</v>
      </c>
      <c r="C4" s="12">
        <f>'31.12.2014'!C4-'31.12.2013'!C4</f>
        <v>27361</v>
      </c>
      <c r="D4" s="12">
        <f>'31.12.2014'!D4-'31.12.2013'!D4</f>
        <v>77543</v>
      </c>
      <c r="E4" s="12">
        <f>'31.12.2014'!E4-'31.12.2013'!E4</f>
        <v>2441</v>
      </c>
      <c r="F4" s="12">
        <f>'31.12.2014'!F4-'31.12.2013'!F4</f>
        <v>1814</v>
      </c>
      <c r="G4" s="12">
        <f>'31.12.2014'!G4-'31.12.2013'!G4</f>
        <v>10</v>
      </c>
      <c r="H4" s="12">
        <f>'31.12.2014'!H4-'31.12.2013'!H4</f>
        <v>13</v>
      </c>
      <c r="I4" s="12">
        <f>'31.12.2014'!I4-'31.12.2013'!I4</f>
        <v>0</v>
      </c>
      <c r="J4" s="12">
        <f>'31.12.2014'!J4-'31.12.2013'!J4</f>
        <v>12</v>
      </c>
      <c r="K4" s="12">
        <f>'31.12.2014'!K4-'31.12.2013'!K4</f>
        <v>592</v>
      </c>
      <c r="L4" s="12">
        <f>'31.12.2014'!L4-'31.12.2013'!L4</f>
        <v>16523</v>
      </c>
    </row>
    <row r="5" spans="1:12" x14ac:dyDescent="0.2">
      <c r="A5" s="1" t="s">
        <v>6</v>
      </c>
      <c r="B5" s="12">
        <f>'31.12.2014'!B5-'31.12.2013'!B5</f>
        <v>78186</v>
      </c>
      <c r="C5" s="12">
        <f>'31.12.2014'!C5-'31.12.2013'!C5</f>
        <v>81750</v>
      </c>
      <c r="D5" s="12">
        <f>'31.12.2014'!D5-'31.12.2013'!D5</f>
        <v>168495</v>
      </c>
      <c r="E5" s="12">
        <f>'31.12.2014'!E5-'31.12.2013'!E5</f>
        <v>-3564</v>
      </c>
      <c r="F5" s="12">
        <f>'31.12.2014'!F5-'31.12.2013'!F5</f>
        <v>-2539</v>
      </c>
      <c r="G5" s="12">
        <f>'31.12.2014'!G5-'31.12.2013'!G5</f>
        <v>0</v>
      </c>
      <c r="H5" s="12">
        <f>'31.12.2014'!H5-'31.12.2013'!H5</f>
        <v>-1</v>
      </c>
      <c r="I5" s="12">
        <f>'31.12.2014'!I5-'31.12.2013'!I5</f>
        <v>-1</v>
      </c>
      <c r="J5" s="12">
        <f>'31.12.2014'!J5-'31.12.2013'!J5</f>
        <v>7</v>
      </c>
      <c r="K5" s="12">
        <f>'31.12.2014'!K5-'31.12.2013'!K5</f>
        <v>-1030</v>
      </c>
      <c r="L5" s="12">
        <f>'31.12.2014'!L5-'31.12.2013'!L5</f>
        <v>65312</v>
      </c>
    </row>
    <row r="6" spans="1:12" x14ac:dyDescent="0.2">
      <c r="A6" s="1" t="s">
        <v>7</v>
      </c>
      <c r="B6" s="12">
        <f>'31.12.2014'!B6-'31.12.2013'!B6</f>
        <v>-74</v>
      </c>
      <c r="C6" s="12">
        <f>'31.12.2014'!C6-'31.12.2013'!C6</f>
        <v>-80</v>
      </c>
      <c r="D6" s="12">
        <f>'31.12.2014'!D6-'31.12.2013'!D6</f>
        <v>-99</v>
      </c>
      <c r="E6" s="12">
        <f>'31.12.2014'!E6-'31.12.2013'!E6</f>
        <v>6</v>
      </c>
      <c r="F6" s="12">
        <f>'31.12.2014'!F6-'31.12.2013'!F6</f>
        <v>0</v>
      </c>
      <c r="G6" s="12">
        <f>'31.12.2014'!G6-'31.12.2013'!G6</f>
        <v>0</v>
      </c>
      <c r="H6" s="12">
        <f>'31.12.2014'!H6-'31.12.2013'!H6</f>
        <v>0</v>
      </c>
      <c r="I6" s="12">
        <f>'31.12.2014'!I6-'31.12.2013'!I6</f>
        <v>0</v>
      </c>
      <c r="J6" s="12">
        <f>'31.12.2014'!J6-'31.12.2013'!J6</f>
        <v>0</v>
      </c>
      <c r="K6" s="12">
        <f>'31.12.2014'!K6-'31.12.2013'!K6</f>
        <v>6</v>
      </c>
      <c r="L6" s="12">
        <f>'31.12.2014'!L6-'31.12.2013'!L6</f>
        <v>-65</v>
      </c>
    </row>
    <row r="7" spans="1:12" x14ac:dyDescent="0.2">
      <c r="A7" s="1"/>
      <c r="B7" s="13">
        <f t="shared" ref="B7:L7" si="0">SUM(B3:B6)</f>
        <v>840099</v>
      </c>
      <c r="C7" s="13">
        <f t="shared" si="0"/>
        <v>499126</v>
      </c>
      <c r="D7" s="13">
        <f t="shared" si="0"/>
        <v>1460491</v>
      </c>
      <c r="E7" s="13">
        <f t="shared" si="0"/>
        <v>340973</v>
      </c>
      <c r="F7" s="13">
        <f t="shared" si="0"/>
        <v>61269</v>
      </c>
      <c r="G7" s="13">
        <f t="shared" si="0"/>
        <v>-2025</v>
      </c>
      <c r="H7" s="13">
        <f t="shared" si="0"/>
        <v>135480</v>
      </c>
      <c r="I7" s="13">
        <f t="shared" si="0"/>
        <v>-1</v>
      </c>
      <c r="J7" s="13">
        <f>SUM(J3:J6)</f>
        <v>129004</v>
      </c>
      <c r="K7" s="13">
        <f t="shared" si="0"/>
        <v>17246</v>
      </c>
      <c r="L7" s="13">
        <f t="shared" si="0"/>
        <v>283092</v>
      </c>
    </row>
    <row r="8" spans="1:12" ht="7.5" customHeight="1" x14ac:dyDescent="0.2">
      <c r="A8" s="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">
      <c r="A9" s="1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x14ac:dyDescent="0.2">
      <c r="A10" t="s">
        <v>8</v>
      </c>
      <c r="B10" s="12">
        <f>'31.12.2014'!B10-'31.12.2013'!B10</f>
        <v>27516</v>
      </c>
      <c r="C10" s="12">
        <f>'31.12.2014'!C10-'31.12.2013'!C10</f>
        <v>30726</v>
      </c>
      <c r="D10" s="12">
        <f>'31.12.2014'!D10-'31.12.2013'!D10</f>
        <v>74044</v>
      </c>
      <c r="E10" s="12">
        <f>'31.12.2014'!E10-'31.12.2013'!E10</f>
        <v>-3210</v>
      </c>
      <c r="F10" s="12">
        <f>'31.12.2014'!F10-'31.12.2013'!F10</f>
        <v>-637</v>
      </c>
      <c r="G10" s="12">
        <f>'31.12.2014'!G10-'31.12.2013'!G10</f>
        <v>1</v>
      </c>
      <c r="H10" s="12">
        <f>'31.12.2014'!H10-'31.12.2013'!H10</f>
        <v>14</v>
      </c>
      <c r="I10" s="12">
        <f>'31.12.2014'!I10-'31.12.2013'!I10</f>
        <v>0</v>
      </c>
      <c r="J10" s="12">
        <f>'31.12.2014'!J10-'31.12.2013'!J10</f>
        <v>3</v>
      </c>
      <c r="K10" s="12">
        <f>'31.12.2014'!K10-'31.12.2013'!K10</f>
        <v>-2591</v>
      </c>
      <c r="L10" s="12">
        <f>'31.12.2014'!L10-'31.12.2013'!L10</f>
        <v>22004</v>
      </c>
    </row>
    <row r="11" spans="1:12" x14ac:dyDescent="0.2">
      <c r="A11" s="1" t="s">
        <v>9</v>
      </c>
      <c r="B11" s="12">
        <f>'31.12.2014'!B11-'31.12.2013'!B11</f>
        <v>0</v>
      </c>
      <c r="C11" s="12">
        <f>'31.12.2014'!C11-'31.12.2013'!C11</f>
        <v>0</v>
      </c>
      <c r="D11" s="12">
        <f>'31.12.2014'!D11-'31.12.2013'!D11</f>
        <v>0</v>
      </c>
      <c r="E11" s="12">
        <f>'31.12.2014'!E11-'31.12.2013'!E11</f>
        <v>0</v>
      </c>
      <c r="F11" s="12">
        <f>'31.12.2014'!F11-'31.12.2013'!F11</f>
        <v>0</v>
      </c>
      <c r="G11" s="12">
        <f>'31.12.2014'!G11-'31.12.2013'!G11</f>
        <v>0</v>
      </c>
      <c r="H11" s="12">
        <f>'31.12.2014'!H11-'31.12.2013'!H11</f>
        <v>0</v>
      </c>
      <c r="I11" s="12">
        <f>'31.12.2014'!I11-'31.12.2013'!I11</f>
        <v>0</v>
      </c>
      <c r="J11" s="12">
        <f>'31.12.2014'!J11-'31.12.2013'!J11</f>
        <v>0</v>
      </c>
      <c r="K11" s="12">
        <f>'31.12.2014'!K11-'31.12.2013'!K11</f>
        <v>0</v>
      </c>
      <c r="L11" s="12">
        <f>'31.12.2014'!L11-'31.12.2013'!L11</f>
        <v>0</v>
      </c>
    </row>
    <row r="12" spans="1:12" x14ac:dyDescent="0.2">
      <c r="A12" s="1" t="s">
        <v>10</v>
      </c>
      <c r="B12" s="12">
        <f>'31.12.2014'!B12-'31.12.2013'!B12</f>
        <v>39857</v>
      </c>
      <c r="C12" s="12">
        <f>'31.12.2014'!C12-'31.12.2013'!C12</f>
        <v>40481</v>
      </c>
      <c r="D12" s="12">
        <f>'31.12.2014'!D12-'31.12.2013'!D12</f>
        <v>70739</v>
      </c>
      <c r="E12" s="12">
        <f>'31.12.2014'!E12-'31.12.2013'!E12</f>
        <v>-624</v>
      </c>
      <c r="F12" s="12">
        <f>'31.12.2014'!F12-'31.12.2013'!F12</f>
        <v>0</v>
      </c>
      <c r="G12" s="12">
        <f>'31.12.2014'!G12-'31.12.2013'!G12</f>
        <v>0</v>
      </c>
      <c r="H12" s="12">
        <f>'31.12.2014'!H12-'31.12.2013'!H12</f>
        <v>0</v>
      </c>
      <c r="I12" s="12">
        <f>'31.12.2014'!I12-'31.12.2013'!I12</f>
        <v>0</v>
      </c>
      <c r="J12" s="12">
        <f>'31.12.2014'!J12-'31.12.2013'!J12</f>
        <v>0</v>
      </c>
      <c r="K12" s="12">
        <f>'31.12.2014'!K12-'31.12.2013'!K12</f>
        <v>-624</v>
      </c>
      <c r="L12" s="12">
        <f>'31.12.2014'!L12-'31.12.2013'!L12</f>
        <v>29604</v>
      </c>
    </row>
    <row r="13" spans="1:12" x14ac:dyDescent="0.2">
      <c r="A13" s="1"/>
      <c r="B13" s="13">
        <f t="shared" ref="B13:L13" si="1">SUM(B10:B12)</f>
        <v>67373</v>
      </c>
      <c r="C13" s="13">
        <f t="shared" si="1"/>
        <v>71207</v>
      </c>
      <c r="D13" s="13">
        <f t="shared" si="1"/>
        <v>144783</v>
      </c>
      <c r="E13" s="13">
        <f t="shared" si="1"/>
        <v>-3834</v>
      </c>
      <c r="F13" s="13">
        <f t="shared" si="1"/>
        <v>-637</v>
      </c>
      <c r="G13" s="13">
        <f t="shared" si="1"/>
        <v>1</v>
      </c>
      <c r="H13" s="13">
        <f t="shared" si="1"/>
        <v>14</v>
      </c>
      <c r="I13" s="13">
        <f t="shared" si="1"/>
        <v>0</v>
      </c>
      <c r="J13" s="13">
        <f>SUM(J10:J12)</f>
        <v>3</v>
      </c>
      <c r="K13" s="13">
        <f t="shared" si="1"/>
        <v>-3215</v>
      </c>
      <c r="L13" s="13">
        <f t="shared" si="1"/>
        <v>51608</v>
      </c>
    </row>
    <row r="14" spans="1:12" ht="7.5" customHeight="1" x14ac:dyDescent="0.2">
      <c r="A14" s="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">
      <c r="A15" s="1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x14ac:dyDescent="0.2">
      <c r="A16" s="1" t="s">
        <v>25</v>
      </c>
      <c r="B16" s="12">
        <f>'31.12.2014'!B16-'31.12.2013'!B16</f>
        <v>17897</v>
      </c>
      <c r="C16" s="12">
        <f>'31.12.2014'!C16-'31.12.2013'!C16</f>
        <v>17807</v>
      </c>
      <c r="D16" s="12">
        <f>'31.12.2014'!D16-'31.12.2013'!D16</f>
        <v>17970</v>
      </c>
      <c r="E16" s="12">
        <f>'31.12.2014'!E16-'31.12.2013'!E16</f>
        <v>90</v>
      </c>
      <c r="F16" s="12">
        <f>'31.12.2014'!F16-'31.12.2013'!F16</f>
        <v>0</v>
      </c>
      <c r="G16" s="12">
        <f>'31.12.2014'!G16-'31.12.2013'!G16</f>
        <v>0</v>
      </c>
      <c r="H16" s="12">
        <f>'31.12.2014'!H16-'31.12.2013'!H16</f>
        <v>0</v>
      </c>
      <c r="I16" s="12">
        <f>'31.12.2014'!I16-'31.12.2013'!I16</f>
        <v>0</v>
      </c>
      <c r="J16" s="12">
        <f>'31.12.2014'!J16-'31.12.2013'!J16</f>
        <v>0</v>
      </c>
      <c r="K16" s="12">
        <f>'31.12.2014'!K16-'31.12.2013'!K16</f>
        <v>90</v>
      </c>
      <c r="L16" s="12">
        <f>'31.12.2014'!L16-'31.12.2013'!L16</f>
        <v>17801</v>
      </c>
    </row>
    <row r="17" spans="1:12" x14ac:dyDescent="0.2">
      <c r="A17" s="1" t="s">
        <v>26</v>
      </c>
      <c r="B17" s="12">
        <f>'31.12.2014'!B17-'31.12.2013'!B17</f>
        <v>-11543</v>
      </c>
      <c r="C17" s="12">
        <f>'31.12.2014'!C17-'31.12.2013'!C17</f>
        <v>-11400</v>
      </c>
      <c r="D17" s="12">
        <f>'31.12.2014'!D17-'31.12.2013'!D17</f>
        <v>-14188</v>
      </c>
      <c r="E17" s="12">
        <f>'31.12.2014'!E17-'31.12.2013'!E17</f>
        <v>-143</v>
      </c>
      <c r="F17" s="12">
        <f>'31.12.2014'!F17-'31.12.2013'!F17</f>
        <v>0</v>
      </c>
      <c r="G17" s="12">
        <f>'31.12.2014'!G17-'31.12.2013'!G17</f>
        <v>0</v>
      </c>
      <c r="H17" s="12">
        <f>'31.12.2014'!H17-'31.12.2013'!H17</f>
        <v>0</v>
      </c>
      <c r="I17" s="12">
        <f>'31.12.2014'!I17-'31.12.2013'!I17</f>
        <v>0</v>
      </c>
      <c r="J17" s="12">
        <f>'31.12.2014'!J17-'31.12.2013'!J17</f>
        <v>1</v>
      </c>
      <c r="K17" s="12">
        <f>'31.12.2014'!K17-'31.12.2013'!K17</f>
        <v>-144</v>
      </c>
      <c r="L17" s="12">
        <f>'31.12.2014'!L17-'31.12.2013'!L17</f>
        <v>-10093</v>
      </c>
    </row>
    <row r="18" spans="1:12" x14ac:dyDescent="0.2">
      <c r="A18" t="s">
        <v>24</v>
      </c>
      <c r="B18" s="12">
        <f>'31.12.2014'!B18-'31.12.2013'!B18</f>
        <v>148</v>
      </c>
      <c r="C18" s="12">
        <f>'31.12.2014'!C18-'31.12.2013'!C18</f>
        <v>150</v>
      </c>
      <c r="D18" s="12">
        <f>'31.12.2014'!D18-'31.12.2013'!D18</f>
        <v>174</v>
      </c>
      <c r="E18" s="12">
        <f>'31.12.2014'!E18-'31.12.2013'!E18</f>
        <v>-2</v>
      </c>
      <c r="F18" s="12">
        <f>'31.12.2014'!F18-'31.12.2013'!F18</f>
        <v>0</v>
      </c>
      <c r="G18" s="12">
        <f>'31.12.2014'!G18-'31.12.2013'!G18</f>
        <v>0</v>
      </c>
      <c r="H18" s="12">
        <f>'31.12.2014'!H18-'31.12.2013'!H18</f>
        <v>0</v>
      </c>
      <c r="I18" s="12">
        <f>'31.12.2014'!I18-'31.12.2013'!I18</f>
        <v>0</v>
      </c>
      <c r="J18" s="12">
        <f>'31.12.2014'!J18-'31.12.2013'!J18</f>
        <v>0</v>
      </c>
      <c r="K18" s="12">
        <f>'31.12.2014'!K18-'31.12.2013'!K18</f>
        <v>-2</v>
      </c>
      <c r="L18" s="12">
        <f>'31.12.2014'!L18-'31.12.2013'!L18</f>
        <v>125</v>
      </c>
    </row>
    <row r="19" spans="1:12" x14ac:dyDescent="0.2">
      <c r="A19" s="1"/>
      <c r="B19" s="13">
        <f t="shared" ref="B19:L19" si="2">SUM(B16:B18)</f>
        <v>6502</v>
      </c>
      <c r="C19" s="13">
        <f t="shared" si="2"/>
        <v>6557</v>
      </c>
      <c r="D19" s="13">
        <f t="shared" si="2"/>
        <v>3956</v>
      </c>
      <c r="E19" s="13">
        <f t="shared" si="2"/>
        <v>-55</v>
      </c>
      <c r="F19" s="13">
        <f t="shared" si="2"/>
        <v>0</v>
      </c>
      <c r="G19" s="13">
        <f t="shared" si="2"/>
        <v>0</v>
      </c>
      <c r="H19" s="13">
        <f t="shared" si="2"/>
        <v>0</v>
      </c>
      <c r="I19" s="13">
        <f t="shared" si="2"/>
        <v>0</v>
      </c>
      <c r="J19" s="13">
        <f>SUM(J16:J18)</f>
        <v>1</v>
      </c>
      <c r="K19" s="13">
        <f t="shared" si="2"/>
        <v>-56</v>
      </c>
      <c r="L19" s="13">
        <f t="shared" si="2"/>
        <v>7833</v>
      </c>
    </row>
    <row r="20" spans="1:12" ht="7.5" customHeight="1" x14ac:dyDescent="0.2">
      <c r="A20" s="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x14ac:dyDescent="0.2">
      <c r="A21" s="1" t="s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x14ac:dyDescent="0.2">
      <c r="A22" s="1" t="s">
        <v>25</v>
      </c>
      <c r="B22" s="12">
        <f>'31.12.2014'!B22-'31.12.2013'!B22</f>
        <v>20744</v>
      </c>
      <c r="C22" s="12">
        <f>'31.12.2014'!C22-'31.12.2013'!C22</f>
        <v>19379</v>
      </c>
      <c r="D22" s="12">
        <f>'31.12.2014'!D22-'31.12.2013'!D22</f>
        <v>74583</v>
      </c>
      <c r="E22" s="12">
        <f>'31.12.2014'!E22-'31.12.2013'!E22</f>
        <v>1365</v>
      </c>
      <c r="F22" s="12">
        <f>'31.12.2014'!F22-'31.12.2013'!F22</f>
        <v>0</v>
      </c>
      <c r="G22" s="12">
        <f>'31.12.2014'!G22-'31.12.2013'!G22</f>
        <v>0</v>
      </c>
      <c r="H22" s="12">
        <f>'31.12.2014'!H22-'31.12.2013'!H22</f>
        <v>0</v>
      </c>
      <c r="I22" s="12">
        <f>'31.12.2014'!I22-'31.12.2013'!I22</f>
        <v>1365</v>
      </c>
      <c r="J22" s="12">
        <f>'31.12.2014'!J22-'31.12.2013'!J22</f>
        <v>0</v>
      </c>
      <c r="K22" s="12">
        <f>'31.12.2014'!K22-'31.12.2013'!K22</f>
        <v>0</v>
      </c>
      <c r="L22" s="12">
        <f>'31.12.2014'!L22-'31.12.2013'!L22</f>
        <v>9066</v>
      </c>
    </row>
    <row r="23" spans="1:12" ht="12" customHeight="1" x14ac:dyDescent="0.2">
      <c r="A23" s="1" t="s">
        <v>26</v>
      </c>
      <c r="B23" s="12">
        <f>'31.12.2014'!B23-'31.12.2013'!B23</f>
        <v>7166</v>
      </c>
      <c r="C23" s="12">
        <f>'31.12.2014'!C23-'31.12.2013'!C23</f>
        <v>6028</v>
      </c>
      <c r="D23" s="12">
        <f>'31.12.2014'!D23-'31.12.2013'!D23</f>
        <v>46674</v>
      </c>
      <c r="E23" s="12">
        <f>'31.12.2014'!E23-'31.12.2013'!E23</f>
        <v>1138</v>
      </c>
      <c r="F23" s="12">
        <f>'31.12.2014'!F23-'31.12.2013'!F23</f>
        <v>0</v>
      </c>
      <c r="G23" s="12">
        <f>'31.12.2014'!G23-'31.12.2013'!G23</f>
        <v>0</v>
      </c>
      <c r="H23" s="12">
        <f>'31.12.2014'!H23-'31.12.2013'!H23</f>
        <v>0</v>
      </c>
      <c r="I23" s="12">
        <f>'31.12.2014'!I23-'31.12.2013'!I23</f>
        <v>1138</v>
      </c>
      <c r="J23" s="12">
        <f>'31.12.2014'!J23-'31.12.2013'!J23</f>
        <v>0</v>
      </c>
      <c r="K23" s="12">
        <f>'31.12.2014'!K23-'31.12.2013'!K23</f>
        <v>0</v>
      </c>
      <c r="L23" s="12">
        <f>'31.12.2014'!L23-'31.12.2013'!L23</f>
        <v>1864</v>
      </c>
    </row>
    <row r="24" spans="1:12" x14ac:dyDescent="0.2">
      <c r="A24" t="s">
        <v>24</v>
      </c>
      <c r="B24" s="12">
        <f>'31.12.2014'!B24-'31.12.2013'!B24</f>
        <v>27600</v>
      </c>
      <c r="C24" s="12">
        <f>'31.12.2014'!C24-'31.12.2013'!C24</f>
        <v>10220</v>
      </c>
      <c r="D24" s="12">
        <f>'31.12.2014'!D24-'31.12.2013'!D24</f>
        <v>776487</v>
      </c>
      <c r="E24" s="12">
        <f>'31.12.2014'!E24-'31.12.2013'!E24</f>
        <v>17380</v>
      </c>
      <c r="F24" s="12">
        <f>'31.12.2014'!F24-'31.12.2013'!F24</f>
        <v>0</v>
      </c>
      <c r="G24" s="12">
        <f>'31.12.2014'!G24-'31.12.2013'!G24</f>
        <v>0</v>
      </c>
      <c r="H24" s="12">
        <f>'31.12.2014'!H24-'31.12.2013'!H24</f>
        <v>0</v>
      </c>
      <c r="I24" s="12">
        <f>'31.12.2014'!I24-'31.12.2013'!I24</f>
        <v>17380</v>
      </c>
      <c r="J24" s="12">
        <f>'31.12.2014'!J24-'31.12.2013'!J24</f>
        <v>0</v>
      </c>
      <c r="K24" s="12">
        <f>'31.12.2014'!K24-'31.12.2013'!K24</f>
        <v>0</v>
      </c>
      <c r="L24" s="12">
        <f>'31.12.2014'!L24-'31.12.2013'!L24</f>
        <v>3622</v>
      </c>
    </row>
    <row r="25" spans="1:12" x14ac:dyDescent="0.2">
      <c r="A25" s="1"/>
      <c r="B25" s="13">
        <f t="shared" ref="B25:L25" si="3">SUM(B22:B24)</f>
        <v>55510</v>
      </c>
      <c r="C25" s="13">
        <f t="shared" si="3"/>
        <v>35627</v>
      </c>
      <c r="D25" s="13">
        <f t="shared" si="3"/>
        <v>897744</v>
      </c>
      <c r="E25" s="13">
        <f t="shared" si="3"/>
        <v>19883</v>
      </c>
      <c r="F25" s="13">
        <f t="shared" si="3"/>
        <v>0</v>
      </c>
      <c r="G25" s="13">
        <f t="shared" si="3"/>
        <v>0</v>
      </c>
      <c r="H25" s="13">
        <f t="shared" si="3"/>
        <v>0</v>
      </c>
      <c r="I25" s="13">
        <f t="shared" si="3"/>
        <v>19883</v>
      </c>
      <c r="J25" s="13">
        <f>SUM(J22:J24)</f>
        <v>0</v>
      </c>
      <c r="K25" s="13">
        <f t="shared" si="3"/>
        <v>0</v>
      </c>
      <c r="L25" s="13">
        <f t="shared" si="3"/>
        <v>14552</v>
      </c>
    </row>
    <row r="26" spans="1:12" ht="7.5" customHeight="1" x14ac:dyDescent="0.2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x14ac:dyDescent="0.2">
      <c r="A27" s="1" t="s">
        <v>15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x14ac:dyDescent="0.2">
      <c r="A28" s="1" t="s">
        <v>40</v>
      </c>
      <c r="B28" s="12">
        <f>'31.12.2014'!B28-'31.12.2013'!B28</f>
        <v>139573</v>
      </c>
      <c r="C28" s="12">
        <f>'31.12.2014'!C28-'31.12.2013'!C28</f>
        <v>139037</v>
      </c>
      <c r="D28" s="12">
        <f>'31.12.2014'!D28-'31.12.2013'!D28</f>
        <v>197346</v>
      </c>
      <c r="E28" s="12">
        <f>'31.12.2014'!E28-'31.12.2013'!E28</f>
        <v>536</v>
      </c>
      <c r="F28" s="12">
        <f>'31.12.2014'!F28-'31.12.2013'!F28</f>
        <v>28</v>
      </c>
      <c r="G28" s="12">
        <f>'31.12.2014'!G28-'31.12.2013'!G28</f>
        <v>-1</v>
      </c>
      <c r="H28" s="12">
        <f>'31.12.2014'!H28-'31.12.2013'!H28</f>
        <v>-1</v>
      </c>
      <c r="I28" s="12">
        <f>'31.12.2014'!I28-'31.12.2013'!I28</f>
        <v>0</v>
      </c>
      <c r="J28" s="12">
        <f>'31.12.2014'!J28-'31.12.2013'!J28</f>
        <v>5</v>
      </c>
      <c r="K28" s="12">
        <f>'31.12.2014'!K28-'31.12.2013'!K28</f>
        <v>505</v>
      </c>
      <c r="L28" s="12">
        <f>'31.12.2014'!L28-'31.12.2013'!L28</f>
        <v>113724</v>
      </c>
    </row>
    <row r="29" spans="1:12" x14ac:dyDescent="0.2">
      <c r="A29" s="1" t="s">
        <v>34</v>
      </c>
      <c r="B29" s="12">
        <f>'31.12.2014'!B29-'31.12.2013'!B29</f>
        <v>-27865</v>
      </c>
      <c r="C29" s="12">
        <f>'31.12.2014'!C29-'31.12.2013'!C29</f>
        <v>-28004</v>
      </c>
      <c r="D29" s="12">
        <f>'31.12.2014'!D29-'31.12.2013'!D29</f>
        <v>-28331</v>
      </c>
      <c r="E29" s="12">
        <f>'31.12.2014'!E29-'31.12.2013'!E29</f>
        <v>139</v>
      </c>
      <c r="F29" s="12">
        <f>'31.12.2014'!F29-'31.12.2013'!F29</f>
        <v>0</v>
      </c>
      <c r="G29" s="12">
        <f>'31.12.2014'!G29-'31.12.2013'!G29</f>
        <v>0</v>
      </c>
      <c r="H29" s="12">
        <f>'31.12.2014'!H29-'31.12.2013'!H29</f>
        <v>0</v>
      </c>
      <c r="I29" s="12">
        <f>'31.12.2014'!I29-'31.12.2013'!I29</f>
        <v>0</v>
      </c>
      <c r="J29" s="12">
        <f>'31.12.2014'!J29-'31.12.2013'!J29</f>
        <v>0</v>
      </c>
      <c r="K29" s="12">
        <f>'31.12.2014'!K29-'31.12.2013'!K29</f>
        <v>139</v>
      </c>
      <c r="L29" s="12">
        <f>'31.12.2014'!L29-'31.12.2013'!L29</f>
        <v>-27713</v>
      </c>
    </row>
    <row r="30" spans="1:12" x14ac:dyDescent="0.2">
      <c r="A30" s="1" t="s">
        <v>22</v>
      </c>
      <c r="B30" s="12">
        <f>'31.12.2014'!B30-'31.12.2013'!B30</f>
        <v>310676</v>
      </c>
      <c r="C30" s="12">
        <f>'31.12.2014'!C30-'31.12.2013'!C30</f>
        <v>303453</v>
      </c>
      <c r="D30" s="12">
        <f>'31.12.2014'!D30-'31.12.2013'!D30</f>
        <v>498154</v>
      </c>
      <c r="E30" s="12">
        <f>'31.12.2014'!E30-'31.12.2013'!E30</f>
        <v>7223</v>
      </c>
      <c r="F30" s="12">
        <f>'31.12.2014'!F30-'31.12.2013'!F30</f>
        <v>1</v>
      </c>
      <c r="G30" s="12">
        <f>'31.12.2014'!G30-'31.12.2013'!G30</f>
        <v>0</v>
      </c>
      <c r="H30" s="12">
        <f>'31.12.2014'!H30-'31.12.2013'!H30</f>
        <v>0</v>
      </c>
      <c r="I30" s="12">
        <f>'31.12.2014'!I30-'31.12.2013'!I30</f>
        <v>0</v>
      </c>
      <c r="J30" s="12">
        <f>'31.12.2014'!J30-'31.12.2013'!J30</f>
        <v>2</v>
      </c>
      <c r="K30" s="12">
        <f>'31.12.2014'!K30-'31.12.2013'!K30</f>
        <v>7220</v>
      </c>
      <c r="L30" s="12">
        <f>'31.12.2014'!L30-'31.12.2013'!L30</f>
        <v>188783</v>
      </c>
    </row>
    <row r="31" spans="1:12" x14ac:dyDescent="0.2">
      <c r="A31" s="1" t="s">
        <v>23</v>
      </c>
      <c r="B31" s="12">
        <f>'31.12.2014'!B31-'31.12.2013'!B31</f>
        <v>1255373</v>
      </c>
      <c r="C31" s="12">
        <f>'31.12.2014'!C31-'31.12.2013'!C31</f>
        <v>-255608</v>
      </c>
      <c r="D31" s="12">
        <f>'31.12.2014'!D31-'31.12.2013'!D31</f>
        <v>165391</v>
      </c>
      <c r="E31" s="12">
        <f>'31.12.2014'!E31-'31.12.2013'!E31</f>
        <v>1510981</v>
      </c>
      <c r="F31" s="12">
        <f>'31.12.2014'!F31-'31.12.2013'!F31</f>
        <v>8106</v>
      </c>
      <c r="G31" s="12">
        <f>'31.12.2014'!G31-'31.12.2013'!G31</f>
        <v>0</v>
      </c>
      <c r="H31" s="12">
        <f>'31.12.2014'!H31-'31.12.2013'!H31</f>
        <v>176</v>
      </c>
      <c r="I31" s="12">
        <f>'31.12.2014'!I31-'31.12.2013'!I31</f>
        <v>1</v>
      </c>
      <c r="J31" s="12">
        <f>'31.12.2014'!J31-'31.12.2013'!J31</f>
        <v>33259</v>
      </c>
      <c r="K31" s="12">
        <f>'31.12.2014'!K31-'31.12.2013'!K31</f>
        <v>1469439</v>
      </c>
      <c r="L31" s="12">
        <f>'31.12.2014'!L31-'31.12.2013'!L31</f>
        <v>-278960</v>
      </c>
    </row>
    <row r="32" spans="1:12" x14ac:dyDescent="0.2">
      <c r="A32" s="1" t="s">
        <v>27</v>
      </c>
      <c r="B32" s="12">
        <f>'31.12.2014'!B32-'31.12.2013'!B32</f>
        <v>5792</v>
      </c>
      <c r="C32" s="12">
        <f>'31.12.2014'!C32-'31.12.2013'!C32</f>
        <v>5422</v>
      </c>
      <c r="D32" s="12">
        <f>'31.12.2014'!D32-'31.12.2013'!D32</f>
        <v>6546</v>
      </c>
      <c r="E32" s="12">
        <f>'31.12.2014'!E32-'31.12.2013'!E32</f>
        <v>370</v>
      </c>
      <c r="F32" s="12">
        <f>'31.12.2014'!F32-'31.12.2013'!F32</f>
        <v>68</v>
      </c>
      <c r="G32" s="12">
        <f>'31.12.2014'!G32-'31.12.2013'!G32</f>
        <v>0</v>
      </c>
      <c r="H32" s="12">
        <f>'31.12.2014'!H32-'31.12.2013'!H32</f>
        <v>281</v>
      </c>
      <c r="I32" s="12">
        <f>'31.12.2014'!I32-'31.12.2013'!I32</f>
        <v>2</v>
      </c>
      <c r="J32" s="12">
        <f>'31.12.2014'!J32-'31.12.2013'!J32</f>
        <v>-1</v>
      </c>
      <c r="K32" s="12">
        <f>'31.12.2014'!K32-'31.12.2013'!K32</f>
        <v>20</v>
      </c>
      <c r="L32" s="12">
        <f>'31.12.2014'!L32-'31.12.2013'!L32</f>
        <v>5207</v>
      </c>
    </row>
    <row r="33" spans="1:12" x14ac:dyDescent="0.2">
      <c r="A33" s="1" t="s">
        <v>28</v>
      </c>
      <c r="B33" s="12">
        <f>'31.12.2014'!B33-'31.12.2013'!B33</f>
        <v>23237</v>
      </c>
      <c r="C33" s="12">
        <f>'31.12.2014'!C33-'31.12.2013'!C33</f>
        <v>20925</v>
      </c>
      <c r="D33" s="12">
        <f>'31.12.2014'!D33-'31.12.2013'!D33</f>
        <v>31300</v>
      </c>
      <c r="E33" s="12">
        <f>'31.12.2014'!E33-'31.12.2013'!E33</f>
        <v>2312</v>
      </c>
      <c r="F33" s="12">
        <f>'31.12.2014'!F33-'31.12.2013'!F33</f>
        <v>1514</v>
      </c>
      <c r="G33" s="12">
        <f>'31.12.2014'!G33-'31.12.2013'!G33</f>
        <v>-1</v>
      </c>
      <c r="H33" s="12">
        <f>'31.12.2014'!H33-'31.12.2013'!H33</f>
        <v>3</v>
      </c>
      <c r="I33" s="12">
        <f>'31.12.2014'!I33-'31.12.2013'!I33</f>
        <v>0</v>
      </c>
      <c r="J33" s="12">
        <f>'31.12.2014'!J33-'31.12.2013'!J33</f>
        <v>677</v>
      </c>
      <c r="K33" s="12">
        <f>'31.12.2014'!K33-'31.12.2013'!K33</f>
        <v>119</v>
      </c>
      <c r="L33" s="12">
        <f>'31.12.2014'!L33-'31.12.2013'!L33</f>
        <v>13265</v>
      </c>
    </row>
    <row r="34" spans="1:12" x14ac:dyDescent="0.2">
      <c r="A34" s="1" t="s">
        <v>30</v>
      </c>
      <c r="B34" s="12">
        <f>'31.12.2014'!B34-'31.12.2013'!B34</f>
        <v>19544</v>
      </c>
      <c r="C34" s="12">
        <f>'31.12.2014'!C34-'31.12.2013'!C34</f>
        <v>13339</v>
      </c>
      <c r="D34" s="12">
        <f>'31.12.2014'!D34-'31.12.2013'!D34</f>
        <v>24858</v>
      </c>
      <c r="E34" s="12">
        <f>'31.12.2014'!E34-'31.12.2013'!E34</f>
        <v>6205</v>
      </c>
      <c r="F34" s="12">
        <f>'31.12.2014'!F34-'31.12.2013'!F34</f>
        <v>2274</v>
      </c>
      <c r="G34" s="12">
        <f>'31.12.2014'!G34-'31.12.2013'!G34</f>
        <v>0</v>
      </c>
      <c r="H34" s="12">
        <f>'31.12.2014'!H34-'31.12.2013'!H34</f>
        <v>0</v>
      </c>
      <c r="I34" s="12">
        <f>'31.12.2014'!I34-'31.12.2013'!I34</f>
        <v>0</v>
      </c>
      <c r="J34" s="12">
        <f>'31.12.2014'!J34-'31.12.2013'!J34</f>
        <v>3764</v>
      </c>
      <c r="K34" s="12">
        <f>'31.12.2014'!K34-'31.12.2013'!K34</f>
        <v>167</v>
      </c>
      <c r="L34" s="12">
        <f>'31.12.2014'!L34-'31.12.2013'!L34</f>
        <v>7140</v>
      </c>
    </row>
    <row r="35" spans="1:12" x14ac:dyDescent="0.2">
      <c r="A35" s="1" t="s">
        <v>31</v>
      </c>
      <c r="B35" s="12">
        <f>'31.12.2014'!B35-'31.12.2013'!B35</f>
        <v>13868</v>
      </c>
      <c r="C35" s="12">
        <f>'31.12.2014'!C35-'31.12.2013'!C35</f>
        <v>9136</v>
      </c>
      <c r="D35" s="12">
        <f>'31.12.2014'!D35-'31.12.2013'!D35</f>
        <v>11323</v>
      </c>
      <c r="E35" s="12">
        <f>'31.12.2014'!E35-'31.12.2013'!E35</f>
        <v>4732</v>
      </c>
      <c r="F35" s="12">
        <f>'31.12.2014'!F35-'31.12.2013'!F35</f>
        <v>441</v>
      </c>
      <c r="G35" s="12">
        <f>'31.12.2014'!G35-'31.12.2013'!G35</f>
        <v>-4</v>
      </c>
      <c r="H35" s="12">
        <f>'31.12.2014'!H35-'31.12.2013'!H35</f>
        <v>166</v>
      </c>
      <c r="I35" s="12">
        <f>'31.12.2014'!I35-'31.12.2013'!I35</f>
        <v>51</v>
      </c>
      <c r="J35" s="12">
        <f>'31.12.2014'!J35-'31.12.2013'!J35</f>
        <v>2833</v>
      </c>
      <c r="K35" s="12">
        <f>'31.12.2014'!K35-'31.12.2013'!K35</f>
        <v>1245</v>
      </c>
      <c r="L35" s="12">
        <f>'31.12.2014'!L35-'31.12.2013'!L35</f>
        <v>8217</v>
      </c>
    </row>
    <row r="36" spans="1:12" x14ac:dyDescent="0.2">
      <c r="A36" s="1" t="s">
        <v>32</v>
      </c>
      <c r="B36" s="12">
        <f>'31.12.2014'!B36-'31.12.2013'!B36</f>
        <v>65633</v>
      </c>
      <c r="C36" s="12">
        <f>'31.12.2014'!C36-'31.12.2013'!C36</f>
        <v>47746</v>
      </c>
      <c r="D36" s="12">
        <f>'31.12.2014'!D36-'31.12.2013'!D36</f>
        <v>56910</v>
      </c>
      <c r="E36" s="12">
        <f>'31.12.2014'!E36-'31.12.2013'!E36</f>
        <v>17887</v>
      </c>
      <c r="F36" s="12">
        <f>'31.12.2014'!F36-'31.12.2013'!F36</f>
        <v>2079</v>
      </c>
      <c r="G36" s="12">
        <f>'31.12.2014'!G36-'31.12.2013'!G36</f>
        <v>0</v>
      </c>
      <c r="H36" s="12">
        <f>'31.12.2014'!H36-'31.12.2013'!H36</f>
        <v>1279</v>
      </c>
      <c r="I36" s="12">
        <f>'31.12.2014'!I36-'31.12.2013'!I36</f>
        <v>-22</v>
      </c>
      <c r="J36" s="12">
        <f>'31.12.2014'!J36-'31.12.2013'!J36</f>
        <v>4769</v>
      </c>
      <c r="K36" s="12">
        <f>'31.12.2014'!K36-'31.12.2013'!K36</f>
        <v>9782</v>
      </c>
      <c r="L36" s="12">
        <f>'31.12.2014'!L36-'31.12.2013'!L36</f>
        <v>42802</v>
      </c>
    </row>
    <row r="37" spans="1:12" x14ac:dyDescent="0.2">
      <c r="B37" s="13">
        <f t="shared" ref="B37:L37" si="4">SUM(B28:B36)</f>
        <v>1805831</v>
      </c>
      <c r="C37" s="13">
        <f t="shared" si="4"/>
        <v>255446</v>
      </c>
      <c r="D37" s="13">
        <f t="shared" si="4"/>
        <v>963497</v>
      </c>
      <c r="E37" s="13">
        <f t="shared" si="4"/>
        <v>1550385</v>
      </c>
      <c r="F37" s="13">
        <f t="shared" si="4"/>
        <v>14511</v>
      </c>
      <c r="G37" s="13">
        <f t="shared" si="4"/>
        <v>-6</v>
      </c>
      <c r="H37" s="13">
        <f t="shared" si="4"/>
        <v>1904</v>
      </c>
      <c r="I37" s="13">
        <f t="shared" si="4"/>
        <v>32</v>
      </c>
      <c r="J37" s="13">
        <f>SUM(J28:J36)</f>
        <v>45308</v>
      </c>
      <c r="K37" s="13">
        <f t="shared" si="4"/>
        <v>1488636</v>
      </c>
      <c r="L37" s="13">
        <f t="shared" si="4"/>
        <v>72465</v>
      </c>
    </row>
    <row r="38" spans="1:12" ht="6.75" customHeight="1" thickBot="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3.5" thickTop="1" x14ac:dyDescent="0.2">
      <c r="A39" s="1" t="s">
        <v>36</v>
      </c>
      <c r="B39" s="14">
        <f t="shared" ref="B39:L39" si="5">SUM(B7,B13,B19,B25,B37)</f>
        <v>2775315</v>
      </c>
      <c r="C39" s="14">
        <f t="shared" si="5"/>
        <v>867963</v>
      </c>
      <c r="D39" s="14">
        <f t="shared" si="5"/>
        <v>3470471</v>
      </c>
      <c r="E39" s="14">
        <f t="shared" si="5"/>
        <v>1907352</v>
      </c>
      <c r="F39" s="14">
        <f t="shared" si="5"/>
        <v>75143</v>
      </c>
      <c r="G39" s="14">
        <f t="shared" si="5"/>
        <v>-2030</v>
      </c>
      <c r="H39" s="14">
        <f t="shared" si="5"/>
        <v>137398</v>
      </c>
      <c r="I39" s="14">
        <f t="shared" si="5"/>
        <v>19914</v>
      </c>
      <c r="J39" s="14">
        <f>SUM(J7,J13,J19,J25,J37)</f>
        <v>174316</v>
      </c>
      <c r="K39" s="14">
        <f t="shared" si="5"/>
        <v>1502611</v>
      </c>
      <c r="L39" s="14">
        <f t="shared" si="5"/>
        <v>429550</v>
      </c>
    </row>
    <row r="40" spans="1:12" ht="6" customHeight="1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x14ac:dyDescent="0.2">
      <c r="A41" s="1" t="s">
        <v>39</v>
      </c>
      <c r="B41" s="12">
        <f t="shared" ref="B41:L41" si="6">SUM(B7,B19,B25,B37)</f>
        <v>2707942</v>
      </c>
      <c r="C41" s="12">
        <f t="shared" si="6"/>
        <v>796756</v>
      </c>
      <c r="D41" s="12">
        <f t="shared" si="6"/>
        <v>3325688</v>
      </c>
      <c r="E41" s="12">
        <f t="shared" si="6"/>
        <v>1911186</v>
      </c>
      <c r="F41" s="12">
        <f t="shared" si="6"/>
        <v>75780</v>
      </c>
      <c r="G41" s="12">
        <f t="shared" si="6"/>
        <v>-2031</v>
      </c>
      <c r="H41" s="12">
        <f t="shared" si="6"/>
        <v>137384</v>
      </c>
      <c r="I41" s="12">
        <f t="shared" si="6"/>
        <v>19914</v>
      </c>
      <c r="J41" s="12">
        <f t="shared" si="6"/>
        <v>174313</v>
      </c>
      <c r="K41" s="12">
        <f t="shared" si="6"/>
        <v>1505826</v>
      </c>
      <c r="L41" s="12">
        <f t="shared" si="6"/>
        <v>377942</v>
      </c>
    </row>
  </sheetData>
  <printOptions horizontalCentered="1"/>
  <pageMargins left="0.31496062992125984" right="0.27559055118110237" top="0.55118110236220474" bottom="0.51181102362204722" header="0.23622047244094491" footer="0.51181102362204722"/>
  <pageSetup paperSize="9" orientation="landscape" r:id="rId1"/>
  <headerFooter>
    <oddHeader>&amp;L&amp;"Arial,Fett"&amp;12GBV&amp;C&amp;"Arial,Fett"&amp;12Datenbankstatistik: Veränderung 31.12.2013 bis 31.12.2014&amp;R&amp;"Arial,Fett"&amp;12Stand 31. Dezember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pane ySplit="1" topLeftCell="A2" activePane="bottomLeft" state="frozen"/>
      <selection pane="bottomLeft" activeCell="J22" sqref="J22"/>
    </sheetView>
  </sheetViews>
  <sheetFormatPr baseColWidth="10" defaultRowHeight="12.75" x14ac:dyDescent="0.2"/>
  <cols>
    <col min="1" max="1" width="17.28515625" customWidth="1"/>
    <col min="9" max="9" width="8.85546875" customWidth="1"/>
  </cols>
  <sheetData>
    <row r="1" spans="1:12" s="2" customFormat="1" ht="26.25" customHeight="1" x14ac:dyDescent="0.2">
      <c r="A1" s="4"/>
      <c r="B1" s="5" t="s">
        <v>16</v>
      </c>
      <c r="C1" s="15" t="s">
        <v>17</v>
      </c>
      <c r="D1" s="5" t="s">
        <v>18</v>
      </c>
      <c r="E1" s="5" t="s">
        <v>19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41</v>
      </c>
      <c r="K1" s="5" t="s">
        <v>20</v>
      </c>
      <c r="L1" s="2" t="s">
        <v>38</v>
      </c>
    </row>
    <row r="2" spans="1:12" s="2" customFormat="1" x14ac:dyDescent="0.2">
      <c r="A2" s="3" t="s">
        <v>11</v>
      </c>
      <c r="C2" s="16"/>
    </row>
    <row r="3" spans="1:12" x14ac:dyDescent="0.2">
      <c r="A3" s="1" t="s">
        <v>43</v>
      </c>
      <c r="B3">
        <v>29727447</v>
      </c>
      <c r="C3" s="17">
        <v>19519692</v>
      </c>
      <c r="D3">
        <v>45138555</v>
      </c>
      <c r="E3">
        <v>10207755</v>
      </c>
      <c r="F3">
        <v>1950675</v>
      </c>
      <c r="G3">
        <v>1099293</v>
      </c>
      <c r="H3">
        <v>5200344</v>
      </c>
      <c r="I3">
        <v>4</v>
      </c>
      <c r="J3">
        <v>770091</v>
      </c>
      <c r="K3">
        <v>1187348</v>
      </c>
      <c r="L3">
        <v>12468553</v>
      </c>
    </row>
    <row r="4" spans="1:12" x14ac:dyDescent="0.2">
      <c r="A4" s="1" t="s">
        <v>44</v>
      </c>
      <c r="B4">
        <v>891239</v>
      </c>
      <c r="C4" s="17">
        <v>885398</v>
      </c>
      <c r="D4">
        <v>2808752</v>
      </c>
      <c r="E4">
        <v>5841</v>
      </c>
      <c r="F4">
        <v>835</v>
      </c>
      <c r="G4">
        <v>162</v>
      </c>
      <c r="H4">
        <v>203</v>
      </c>
      <c r="I4">
        <v>0</v>
      </c>
      <c r="J4">
        <v>37</v>
      </c>
      <c r="K4">
        <v>4604</v>
      </c>
      <c r="L4">
        <v>505293</v>
      </c>
    </row>
    <row r="5" spans="1:12" x14ac:dyDescent="0.2">
      <c r="A5" s="1" t="s">
        <v>45</v>
      </c>
      <c r="B5">
        <v>3244001</v>
      </c>
      <c r="C5" s="17">
        <v>2780406</v>
      </c>
      <c r="D5">
        <v>6421635</v>
      </c>
      <c r="E5">
        <v>463595</v>
      </c>
      <c r="F5">
        <v>285006</v>
      </c>
      <c r="G5">
        <v>87</v>
      </c>
      <c r="H5">
        <v>141</v>
      </c>
      <c r="I5">
        <v>1</v>
      </c>
      <c r="J5">
        <v>20</v>
      </c>
      <c r="K5">
        <v>178340</v>
      </c>
      <c r="L5">
        <v>1755286</v>
      </c>
    </row>
    <row r="6" spans="1:12" x14ac:dyDescent="0.2">
      <c r="A6" s="1" t="s">
        <v>7</v>
      </c>
      <c r="B6">
        <v>8563</v>
      </c>
      <c r="C6" s="17">
        <v>8456</v>
      </c>
      <c r="D6">
        <v>8978</v>
      </c>
      <c r="E6">
        <v>107</v>
      </c>
      <c r="F6">
        <v>6</v>
      </c>
      <c r="G6">
        <v>0</v>
      </c>
      <c r="H6">
        <v>6</v>
      </c>
      <c r="I6">
        <v>0</v>
      </c>
      <c r="J6">
        <v>0</v>
      </c>
      <c r="K6">
        <v>95</v>
      </c>
      <c r="L6">
        <v>8019</v>
      </c>
    </row>
    <row r="7" spans="1:12" x14ac:dyDescent="0.2">
      <c r="A7" s="1"/>
      <c r="B7" s="7">
        <f t="shared" ref="B7:L7" si="0">SUM(B3:B6)</f>
        <v>33871250</v>
      </c>
      <c r="C7" s="18">
        <f t="shared" si="0"/>
        <v>23193952</v>
      </c>
      <c r="D7" s="7">
        <f t="shared" si="0"/>
        <v>54377920</v>
      </c>
      <c r="E7" s="7">
        <f t="shared" si="0"/>
        <v>10677298</v>
      </c>
      <c r="F7" s="7">
        <f t="shared" si="0"/>
        <v>2236522</v>
      </c>
      <c r="G7" s="7">
        <f t="shared" si="0"/>
        <v>1099542</v>
      </c>
      <c r="H7" s="7">
        <f t="shared" si="0"/>
        <v>5200694</v>
      </c>
      <c r="I7" s="7">
        <f t="shared" si="0"/>
        <v>5</v>
      </c>
      <c r="J7" s="7">
        <f t="shared" si="0"/>
        <v>770148</v>
      </c>
      <c r="K7" s="7">
        <f t="shared" si="0"/>
        <v>1370387</v>
      </c>
      <c r="L7" s="7">
        <f t="shared" si="0"/>
        <v>14737151</v>
      </c>
    </row>
    <row r="8" spans="1:12" x14ac:dyDescent="0.2">
      <c r="A8" s="1"/>
      <c r="C8" s="17"/>
    </row>
    <row r="9" spans="1:12" x14ac:dyDescent="0.2">
      <c r="A9" s="1" t="s">
        <v>12</v>
      </c>
      <c r="C9" s="17"/>
    </row>
    <row r="10" spans="1:12" x14ac:dyDescent="0.2">
      <c r="A10" t="s">
        <v>46</v>
      </c>
      <c r="B10">
        <v>1259387</v>
      </c>
      <c r="C10" s="17">
        <v>1146460</v>
      </c>
      <c r="D10">
        <v>2962390</v>
      </c>
      <c r="E10">
        <v>112927</v>
      </c>
      <c r="F10">
        <v>58657</v>
      </c>
      <c r="G10">
        <v>144</v>
      </c>
      <c r="H10">
        <v>570</v>
      </c>
      <c r="I10">
        <v>1</v>
      </c>
      <c r="J10">
        <v>22</v>
      </c>
      <c r="K10">
        <v>53533</v>
      </c>
      <c r="L10">
        <v>696633</v>
      </c>
    </row>
    <row r="11" spans="1:12" x14ac:dyDescent="0.2">
      <c r="A11" s="1" t="s">
        <v>9</v>
      </c>
      <c r="B11">
        <v>4</v>
      </c>
      <c r="C11" s="17">
        <v>3</v>
      </c>
      <c r="D11">
        <v>3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3</v>
      </c>
    </row>
    <row r="12" spans="1:12" x14ac:dyDescent="0.2">
      <c r="A12" s="1" t="s">
        <v>10</v>
      </c>
      <c r="B12">
        <v>809938</v>
      </c>
      <c r="C12" s="17">
        <v>779011</v>
      </c>
      <c r="D12">
        <v>1463954</v>
      </c>
      <c r="E12">
        <v>30927</v>
      </c>
      <c r="F12">
        <v>5</v>
      </c>
      <c r="G12">
        <v>0</v>
      </c>
      <c r="H12">
        <v>0</v>
      </c>
      <c r="I12">
        <v>0</v>
      </c>
      <c r="J12">
        <v>0</v>
      </c>
      <c r="K12">
        <v>30922</v>
      </c>
      <c r="L12">
        <v>511204</v>
      </c>
    </row>
    <row r="13" spans="1:12" x14ac:dyDescent="0.2">
      <c r="A13" s="1"/>
      <c r="B13" s="7">
        <f t="shared" ref="B13:L13" si="1">SUM(B10:B12)</f>
        <v>2069329</v>
      </c>
      <c r="C13" s="18">
        <f t="shared" si="1"/>
        <v>1925474</v>
      </c>
      <c r="D13" s="7">
        <f t="shared" si="1"/>
        <v>4426347</v>
      </c>
      <c r="E13" s="7">
        <f t="shared" si="1"/>
        <v>143855</v>
      </c>
      <c r="F13" s="7">
        <f t="shared" si="1"/>
        <v>58662</v>
      </c>
      <c r="G13" s="7">
        <f t="shared" si="1"/>
        <v>144</v>
      </c>
      <c r="H13" s="7">
        <f t="shared" si="1"/>
        <v>570</v>
      </c>
      <c r="I13" s="7">
        <f t="shared" si="1"/>
        <v>1</v>
      </c>
      <c r="J13" s="7">
        <f t="shared" si="1"/>
        <v>22</v>
      </c>
      <c r="K13" s="7">
        <f t="shared" si="1"/>
        <v>84456</v>
      </c>
      <c r="L13" s="7">
        <f t="shared" si="1"/>
        <v>1207840</v>
      </c>
    </row>
    <row r="14" spans="1:12" x14ac:dyDescent="0.2">
      <c r="A14" s="1"/>
      <c r="C14" s="17"/>
    </row>
    <row r="15" spans="1:12" x14ac:dyDescent="0.2">
      <c r="A15" s="1" t="s">
        <v>13</v>
      </c>
      <c r="C15" s="17"/>
    </row>
    <row r="16" spans="1:12" x14ac:dyDescent="0.2">
      <c r="A16" s="1" t="s">
        <v>25</v>
      </c>
      <c r="B16">
        <v>28524</v>
      </c>
      <c r="C16" s="17">
        <v>28053</v>
      </c>
      <c r="D16">
        <v>28755</v>
      </c>
      <c r="E16">
        <v>471</v>
      </c>
      <c r="F16">
        <v>0</v>
      </c>
      <c r="G16">
        <v>0</v>
      </c>
      <c r="H16">
        <v>0</v>
      </c>
      <c r="I16">
        <v>0</v>
      </c>
      <c r="J16">
        <v>0</v>
      </c>
      <c r="K16">
        <v>471</v>
      </c>
      <c r="L16">
        <v>27433</v>
      </c>
    </row>
    <row r="17" spans="1:13" x14ac:dyDescent="0.2">
      <c r="A17" s="1" t="s">
        <v>26</v>
      </c>
      <c r="B17">
        <v>191823</v>
      </c>
      <c r="C17" s="17">
        <v>188842</v>
      </c>
      <c r="D17">
        <v>226330</v>
      </c>
      <c r="E17">
        <v>2981</v>
      </c>
      <c r="F17">
        <v>0</v>
      </c>
      <c r="G17">
        <v>0</v>
      </c>
      <c r="H17">
        <v>0</v>
      </c>
      <c r="I17">
        <v>0</v>
      </c>
      <c r="J17">
        <v>1</v>
      </c>
      <c r="K17">
        <v>2980</v>
      </c>
      <c r="L17">
        <v>169657</v>
      </c>
    </row>
    <row r="18" spans="1:13" x14ac:dyDescent="0.2">
      <c r="A18" t="s">
        <v>24</v>
      </c>
      <c r="B18">
        <v>755</v>
      </c>
      <c r="C18" s="17">
        <v>734</v>
      </c>
      <c r="D18">
        <v>7319</v>
      </c>
      <c r="E18">
        <v>21</v>
      </c>
      <c r="F18">
        <v>0</v>
      </c>
      <c r="G18">
        <v>0</v>
      </c>
      <c r="H18">
        <v>0</v>
      </c>
      <c r="I18">
        <v>0</v>
      </c>
      <c r="J18">
        <v>0</v>
      </c>
      <c r="K18">
        <v>21</v>
      </c>
      <c r="L18">
        <v>228</v>
      </c>
    </row>
    <row r="19" spans="1:13" x14ac:dyDescent="0.2">
      <c r="A19" s="1"/>
      <c r="B19" s="7">
        <f t="shared" ref="B19:L19" si="2">SUM(B16:B18)</f>
        <v>221102</v>
      </c>
      <c r="C19" s="18">
        <f t="shared" si="2"/>
        <v>217629</v>
      </c>
      <c r="D19" s="7">
        <f t="shared" si="2"/>
        <v>262404</v>
      </c>
      <c r="E19" s="7">
        <f t="shared" si="2"/>
        <v>3473</v>
      </c>
      <c r="F19" s="7">
        <f t="shared" si="2"/>
        <v>0</v>
      </c>
      <c r="G19" s="7">
        <f t="shared" si="2"/>
        <v>0</v>
      </c>
      <c r="H19" s="7">
        <f t="shared" si="2"/>
        <v>0</v>
      </c>
      <c r="I19" s="7">
        <f t="shared" si="2"/>
        <v>0</v>
      </c>
      <c r="J19" s="7">
        <f t="shared" si="2"/>
        <v>1</v>
      </c>
      <c r="K19" s="7">
        <f t="shared" si="2"/>
        <v>3472</v>
      </c>
      <c r="L19" s="7">
        <f t="shared" si="2"/>
        <v>197318</v>
      </c>
    </row>
    <row r="20" spans="1:13" ht="4.5" customHeight="1" x14ac:dyDescent="0.2">
      <c r="A20" s="1"/>
      <c r="C20" s="17"/>
    </row>
    <row r="21" spans="1:13" x14ac:dyDescent="0.2">
      <c r="A21" s="1" t="s">
        <v>14</v>
      </c>
      <c r="C21" s="17"/>
    </row>
    <row r="22" spans="1:13" x14ac:dyDescent="0.2">
      <c r="A22" s="1" t="s">
        <v>25</v>
      </c>
      <c r="B22">
        <v>1311580</v>
      </c>
      <c r="C22" s="17">
        <v>1202691</v>
      </c>
      <c r="D22">
        <v>4788935</v>
      </c>
      <c r="E22">
        <v>108889</v>
      </c>
      <c r="F22">
        <v>0</v>
      </c>
      <c r="G22">
        <v>0</v>
      </c>
      <c r="H22">
        <v>0</v>
      </c>
      <c r="I22">
        <v>108889</v>
      </c>
      <c r="J22">
        <v>0</v>
      </c>
      <c r="K22">
        <v>0</v>
      </c>
      <c r="L22">
        <v>600873</v>
      </c>
    </row>
    <row r="23" spans="1:13" ht="12" customHeight="1" x14ac:dyDescent="0.2">
      <c r="A23" s="1" t="s">
        <v>26</v>
      </c>
      <c r="B23">
        <v>235499</v>
      </c>
      <c r="C23" s="17">
        <v>220581</v>
      </c>
      <c r="D23">
        <v>1443433</v>
      </c>
      <c r="E23">
        <v>14918</v>
      </c>
      <c r="F23">
        <v>0</v>
      </c>
      <c r="G23">
        <v>0</v>
      </c>
      <c r="H23">
        <v>0</v>
      </c>
      <c r="I23">
        <v>14918</v>
      </c>
      <c r="J23">
        <v>0</v>
      </c>
      <c r="K23">
        <v>0</v>
      </c>
      <c r="L23">
        <v>79022</v>
      </c>
    </row>
    <row r="24" spans="1:13" x14ac:dyDescent="0.2">
      <c r="A24" t="s">
        <v>24</v>
      </c>
      <c r="B24">
        <v>138616</v>
      </c>
      <c r="C24" s="17">
        <v>125727</v>
      </c>
      <c r="D24">
        <v>3980936</v>
      </c>
      <c r="E24">
        <v>12889</v>
      </c>
      <c r="F24">
        <v>0</v>
      </c>
      <c r="G24">
        <v>0</v>
      </c>
      <c r="H24">
        <v>0</v>
      </c>
      <c r="I24">
        <v>12889</v>
      </c>
      <c r="J24">
        <v>0</v>
      </c>
      <c r="K24">
        <v>0</v>
      </c>
      <c r="L24">
        <v>28535</v>
      </c>
    </row>
    <row r="25" spans="1:13" x14ac:dyDescent="0.2">
      <c r="A25" s="1"/>
      <c r="B25" s="7">
        <f t="shared" ref="B25:L25" si="3">SUM(B22:B24)</f>
        <v>1685695</v>
      </c>
      <c r="C25" s="18">
        <f t="shared" si="3"/>
        <v>1548999</v>
      </c>
      <c r="D25" s="7">
        <f t="shared" si="3"/>
        <v>10213304</v>
      </c>
      <c r="E25" s="7">
        <f t="shared" si="3"/>
        <v>136696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136696</v>
      </c>
      <c r="J25" s="7">
        <f t="shared" si="3"/>
        <v>0</v>
      </c>
      <c r="K25" s="7">
        <f t="shared" si="3"/>
        <v>0</v>
      </c>
      <c r="L25" s="7">
        <f t="shared" si="3"/>
        <v>708430</v>
      </c>
    </row>
    <row r="26" spans="1:13" ht="4.5" customHeight="1" x14ac:dyDescent="0.2">
      <c r="A26" s="1"/>
      <c r="C26" s="17"/>
    </row>
    <row r="27" spans="1:13" x14ac:dyDescent="0.2">
      <c r="A27" s="1" t="s">
        <v>15</v>
      </c>
      <c r="C27" s="17"/>
    </row>
    <row r="28" spans="1:13" x14ac:dyDescent="0.2">
      <c r="A28" s="1" t="s">
        <v>40</v>
      </c>
      <c r="B28">
        <v>1662881</v>
      </c>
      <c r="C28" s="17">
        <v>1655231</v>
      </c>
      <c r="D28">
        <v>2458784</v>
      </c>
      <c r="E28">
        <v>7650</v>
      </c>
      <c r="F28">
        <v>163</v>
      </c>
      <c r="G28">
        <v>51</v>
      </c>
      <c r="H28">
        <v>13</v>
      </c>
      <c r="I28">
        <v>2</v>
      </c>
      <c r="J28">
        <v>11</v>
      </c>
      <c r="K28">
        <v>7410</v>
      </c>
      <c r="L28">
        <v>1255965</v>
      </c>
      <c r="M28" s="10"/>
    </row>
    <row r="29" spans="1:13" x14ac:dyDescent="0.2">
      <c r="A29" s="1" t="s">
        <v>34</v>
      </c>
      <c r="B29">
        <v>500244</v>
      </c>
      <c r="C29" s="17">
        <v>498818</v>
      </c>
      <c r="D29">
        <v>504924</v>
      </c>
      <c r="E29">
        <v>1426</v>
      </c>
      <c r="F29">
        <v>1</v>
      </c>
      <c r="G29">
        <v>1</v>
      </c>
      <c r="H29">
        <v>0</v>
      </c>
      <c r="I29">
        <v>0</v>
      </c>
      <c r="J29">
        <v>0</v>
      </c>
      <c r="K29">
        <v>1424</v>
      </c>
      <c r="L29">
        <v>492973</v>
      </c>
    </row>
    <row r="30" spans="1:13" x14ac:dyDescent="0.2">
      <c r="A30" s="1" t="s">
        <v>22</v>
      </c>
      <c r="B30">
        <v>5158503</v>
      </c>
      <c r="C30" s="17">
        <v>5145637</v>
      </c>
      <c r="D30">
        <v>6962775</v>
      </c>
      <c r="E30">
        <v>12866</v>
      </c>
      <c r="F30">
        <v>0</v>
      </c>
      <c r="G30">
        <v>0</v>
      </c>
      <c r="H30">
        <v>0</v>
      </c>
      <c r="I30">
        <v>0</v>
      </c>
      <c r="J30">
        <v>1</v>
      </c>
      <c r="K30">
        <v>12865</v>
      </c>
      <c r="L30">
        <v>3877785</v>
      </c>
    </row>
    <row r="31" spans="1:13" x14ac:dyDescent="0.2">
      <c r="A31" s="1" t="s">
        <v>23</v>
      </c>
      <c r="B31">
        <v>3089913</v>
      </c>
      <c r="C31" s="17">
        <v>2711162</v>
      </c>
      <c r="D31">
        <v>14341737</v>
      </c>
      <c r="E31">
        <v>378751</v>
      </c>
      <c r="F31">
        <v>152068</v>
      </c>
      <c r="G31">
        <v>2622</v>
      </c>
      <c r="H31">
        <v>20630</v>
      </c>
      <c r="I31">
        <v>0</v>
      </c>
      <c r="J31">
        <v>144721</v>
      </c>
      <c r="K31">
        <v>58710</v>
      </c>
      <c r="L31">
        <v>1159500</v>
      </c>
    </row>
    <row r="32" spans="1:13" x14ac:dyDescent="0.2">
      <c r="A32" s="1" t="s">
        <v>27</v>
      </c>
      <c r="B32">
        <v>789806</v>
      </c>
      <c r="C32" s="17">
        <v>741841</v>
      </c>
      <c r="D32">
        <v>1456153</v>
      </c>
      <c r="E32">
        <v>47965</v>
      </c>
      <c r="F32">
        <v>8242</v>
      </c>
      <c r="G32">
        <v>125</v>
      </c>
      <c r="H32">
        <v>32359</v>
      </c>
      <c r="I32">
        <v>70</v>
      </c>
      <c r="J32">
        <v>31</v>
      </c>
      <c r="K32">
        <v>7138</v>
      </c>
      <c r="L32">
        <v>539690</v>
      </c>
    </row>
    <row r="33" spans="1:12" x14ac:dyDescent="0.2">
      <c r="A33" s="1" t="s">
        <v>28</v>
      </c>
      <c r="B33">
        <v>444995</v>
      </c>
      <c r="C33" s="17">
        <v>415413</v>
      </c>
      <c r="D33">
        <v>564332</v>
      </c>
      <c r="E33">
        <v>29582</v>
      </c>
      <c r="F33">
        <v>23420</v>
      </c>
      <c r="G33">
        <v>499</v>
      </c>
      <c r="H33">
        <v>52</v>
      </c>
      <c r="I33">
        <v>0</v>
      </c>
      <c r="J33">
        <v>4657</v>
      </c>
      <c r="K33">
        <v>954</v>
      </c>
      <c r="L33">
        <v>325883</v>
      </c>
    </row>
    <row r="34" spans="1:12" x14ac:dyDescent="0.2">
      <c r="A34" s="1" t="s">
        <v>30</v>
      </c>
      <c r="B34">
        <v>489388</v>
      </c>
      <c r="C34" s="17">
        <v>345171</v>
      </c>
      <c r="D34">
        <v>543392</v>
      </c>
      <c r="E34">
        <v>144217</v>
      </c>
      <c r="F34">
        <v>53217</v>
      </c>
      <c r="G34">
        <v>52</v>
      </c>
      <c r="H34">
        <v>1</v>
      </c>
      <c r="I34">
        <v>1</v>
      </c>
      <c r="J34">
        <v>89227</v>
      </c>
      <c r="K34">
        <v>1719</v>
      </c>
      <c r="L34">
        <v>252399</v>
      </c>
    </row>
    <row r="35" spans="1:12" x14ac:dyDescent="0.2">
      <c r="A35" s="1" t="s">
        <v>31</v>
      </c>
      <c r="B35">
        <v>226347</v>
      </c>
      <c r="C35" s="17">
        <v>151348</v>
      </c>
      <c r="D35">
        <v>274108</v>
      </c>
      <c r="E35">
        <v>74999</v>
      </c>
      <c r="F35">
        <v>30537</v>
      </c>
      <c r="G35">
        <v>11951</v>
      </c>
      <c r="H35">
        <v>3526</v>
      </c>
      <c r="I35">
        <v>1114</v>
      </c>
      <c r="J35">
        <v>24170</v>
      </c>
      <c r="K35">
        <v>3701</v>
      </c>
      <c r="L35">
        <v>113127</v>
      </c>
    </row>
    <row r="36" spans="1:12" x14ac:dyDescent="0.2">
      <c r="A36" s="1" t="s">
        <v>32</v>
      </c>
      <c r="B36">
        <v>709887</v>
      </c>
      <c r="C36" s="17">
        <v>501923</v>
      </c>
      <c r="D36">
        <v>656192</v>
      </c>
      <c r="E36">
        <v>207964</v>
      </c>
      <c r="F36">
        <v>142330</v>
      </c>
      <c r="G36">
        <v>133</v>
      </c>
      <c r="H36">
        <v>8360</v>
      </c>
      <c r="I36">
        <v>127</v>
      </c>
      <c r="J36">
        <v>48873</v>
      </c>
      <c r="K36">
        <v>8141</v>
      </c>
      <c r="L36">
        <v>422044</v>
      </c>
    </row>
    <row r="37" spans="1:12" x14ac:dyDescent="0.2">
      <c r="B37" s="7">
        <f t="shared" ref="B37:L37" si="4">SUM(B28:B36)</f>
        <v>13071964</v>
      </c>
      <c r="C37" s="18">
        <f t="shared" si="4"/>
        <v>12166544</v>
      </c>
      <c r="D37" s="7">
        <f t="shared" si="4"/>
        <v>27762397</v>
      </c>
      <c r="E37" s="7">
        <f t="shared" si="4"/>
        <v>905420</v>
      </c>
      <c r="F37" s="7">
        <f t="shared" si="4"/>
        <v>409978</v>
      </c>
      <c r="G37" s="7">
        <f t="shared" si="4"/>
        <v>15434</v>
      </c>
      <c r="H37" s="7">
        <f t="shared" si="4"/>
        <v>64941</v>
      </c>
      <c r="I37" s="7">
        <f t="shared" si="4"/>
        <v>1314</v>
      </c>
      <c r="J37" s="7">
        <f t="shared" si="4"/>
        <v>311691</v>
      </c>
      <c r="K37" s="7">
        <f t="shared" si="4"/>
        <v>102062</v>
      </c>
      <c r="L37" s="7">
        <f t="shared" si="4"/>
        <v>8439366</v>
      </c>
    </row>
    <row r="38" spans="1:12" ht="13.5" thickBot="1" x14ac:dyDescent="0.25">
      <c r="C38" s="17"/>
    </row>
    <row r="39" spans="1:12" ht="13.5" thickTop="1" x14ac:dyDescent="0.2">
      <c r="A39" s="1" t="s">
        <v>36</v>
      </c>
      <c r="B39" s="6">
        <f t="shared" ref="B39:L39" si="5">SUM(B7,B13,B19,B25,B37)</f>
        <v>50919340</v>
      </c>
      <c r="C39" s="19">
        <f t="shared" si="5"/>
        <v>39052598</v>
      </c>
      <c r="D39" s="6">
        <f t="shared" si="5"/>
        <v>97042372</v>
      </c>
      <c r="E39" s="6">
        <f t="shared" si="5"/>
        <v>11866742</v>
      </c>
      <c r="F39" s="6">
        <f t="shared" si="5"/>
        <v>2705162</v>
      </c>
      <c r="G39" s="6">
        <f t="shared" si="5"/>
        <v>1115120</v>
      </c>
      <c r="H39" s="6">
        <f t="shared" si="5"/>
        <v>5266205</v>
      </c>
      <c r="I39" s="6">
        <f t="shared" si="5"/>
        <v>138016</v>
      </c>
      <c r="J39" s="6">
        <f t="shared" si="5"/>
        <v>1081862</v>
      </c>
      <c r="K39" s="6">
        <f t="shared" si="5"/>
        <v>1560377</v>
      </c>
      <c r="L39" s="6">
        <f t="shared" si="5"/>
        <v>25290105</v>
      </c>
    </row>
    <row r="40" spans="1:12" ht="4.5" customHeight="1" x14ac:dyDescent="0.2">
      <c r="C40" s="17"/>
    </row>
    <row r="41" spans="1:12" x14ac:dyDescent="0.2">
      <c r="A41" t="s">
        <v>37</v>
      </c>
      <c r="B41">
        <f t="shared" ref="B41:L41" si="6">SUM(B7,B19,B25,B37)</f>
        <v>48850011</v>
      </c>
      <c r="C41" s="17">
        <f t="shared" si="6"/>
        <v>37127124</v>
      </c>
      <c r="D41">
        <f t="shared" si="6"/>
        <v>92616025</v>
      </c>
      <c r="E41">
        <f t="shared" si="6"/>
        <v>11722887</v>
      </c>
      <c r="F41">
        <f t="shared" si="6"/>
        <v>2646500</v>
      </c>
      <c r="G41">
        <f t="shared" si="6"/>
        <v>1114976</v>
      </c>
      <c r="H41">
        <f t="shared" si="6"/>
        <v>5265635</v>
      </c>
      <c r="I41">
        <f t="shared" si="6"/>
        <v>138015</v>
      </c>
      <c r="J41">
        <f t="shared" si="6"/>
        <v>1081840</v>
      </c>
      <c r="K41">
        <f t="shared" si="6"/>
        <v>1475921</v>
      </c>
      <c r="L41">
        <f t="shared" si="6"/>
        <v>24082265</v>
      </c>
    </row>
  </sheetData>
  <printOptions horizontalCentered="1"/>
  <pageMargins left="0.43307086614173229" right="0.27559055118110237" top="0.59055118110236227" bottom="0.51181102362204722" header="0.27559055118110237" footer="0.51181102362204722"/>
  <pageSetup paperSize="9" orientation="landscape" r:id="rId1"/>
  <headerFooter>
    <oddHeader>&amp;L&amp;"Arial,Fett"&amp;12GVK&amp;C&amp;"Arial,Fett"&amp;12Datenbankstatistik&amp;R&amp;"Arial,Fett"&amp;12Stand 31. Dezember  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pane ySplit="1" topLeftCell="A2" activePane="bottomLeft" state="frozen"/>
      <selection pane="bottomLeft" activeCell="H19" sqref="H19"/>
    </sheetView>
  </sheetViews>
  <sheetFormatPr baseColWidth="10" defaultRowHeight="12.75" x14ac:dyDescent="0.2"/>
  <cols>
    <col min="1" max="1" width="15.7109375" customWidth="1"/>
    <col min="12" max="12" width="11" customWidth="1"/>
  </cols>
  <sheetData>
    <row r="1" spans="1:12" s="2" customFormat="1" ht="38.25" x14ac:dyDescent="0.2">
      <c r="A1" s="4"/>
      <c r="B1" s="5" t="s">
        <v>16</v>
      </c>
      <c r="C1" s="5" t="s">
        <v>17</v>
      </c>
      <c r="D1" s="5" t="s">
        <v>18</v>
      </c>
      <c r="E1" s="11" t="s">
        <v>42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41</v>
      </c>
      <c r="K1" s="5" t="s">
        <v>20</v>
      </c>
      <c r="L1" s="5" t="s">
        <v>38</v>
      </c>
    </row>
    <row r="2" spans="1:12" s="2" customFormat="1" x14ac:dyDescent="0.2">
      <c r="A2" s="3" t="s">
        <v>11</v>
      </c>
    </row>
    <row r="3" spans="1:12" x14ac:dyDescent="0.2">
      <c r="A3" s="1" t="s">
        <v>5</v>
      </c>
      <c r="B3" s="12">
        <f>'31.12.2013'!B3-'31.12.2012'!B3</f>
        <v>874353</v>
      </c>
      <c r="C3" s="12">
        <f>'31.12.2013'!C3-'31.12.2012'!C3</f>
        <v>455511</v>
      </c>
      <c r="D3" s="12">
        <f>'31.12.2013'!D3-'31.12.2012'!D3</f>
        <v>1360663</v>
      </c>
      <c r="E3" s="12">
        <f>'31.12.2013'!E3-'31.12.2012'!E3</f>
        <v>418842</v>
      </c>
      <c r="F3" s="12">
        <f>'31.12.2013'!F3-'31.12.2012'!F3</f>
        <v>47257</v>
      </c>
      <c r="G3" s="12">
        <f>'31.12.2013'!G3-'31.12.2012'!G3</f>
        <v>-4573</v>
      </c>
      <c r="H3" s="12">
        <f>'31.12.2013'!H3-'31.12.2012'!H3</f>
        <v>187318</v>
      </c>
      <c r="I3" s="12">
        <f>'31.12.2013'!I3-'31.12.2012'!I3</f>
        <v>0</v>
      </c>
      <c r="J3" s="12">
        <f>'31.12.2013'!J3-'31.12.2012'!J3</f>
        <v>157269</v>
      </c>
      <c r="K3" s="12">
        <f>'31.12.2013'!K3-'31.12.2012'!K3</f>
        <v>31571</v>
      </c>
      <c r="L3" s="12">
        <f>'31.12.2013'!L3-'31.12.2012'!L3</f>
        <v>245957</v>
      </c>
    </row>
    <row r="4" spans="1:12" x14ac:dyDescent="0.2">
      <c r="A4" s="1" t="s">
        <v>33</v>
      </c>
      <c r="B4" s="12">
        <f>'31.12.2013'!B4-'31.12.2012'!B4</f>
        <v>22728</v>
      </c>
      <c r="C4" s="12">
        <f>'31.12.2013'!C4-'31.12.2012'!C4</f>
        <v>22297</v>
      </c>
      <c r="D4" s="12">
        <f>'31.12.2013'!D4-'31.12.2012'!D4</f>
        <v>89533</v>
      </c>
      <c r="E4" s="12">
        <f>'31.12.2013'!E4-'31.12.2012'!E4</f>
        <v>431</v>
      </c>
      <c r="F4" s="12">
        <f>'31.12.2013'!F4-'31.12.2012'!F4</f>
        <v>61</v>
      </c>
      <c r="G4" s="12">
        <f>'31.12.2013'!G4-'31.12.2012'!G4</f>
        <v>-12</v>
      </c>
      <c r="H4" s="12">
        <f>'31.12.2013'!H4-'31.12.2012'!H4</f>
        <v>16</v>
      </c>
      <c r="I4" s="12">
        <f>'31.12.2013'!I4-'31.12.2012'!I4</f>
        <v>0</v>
      </c>
      <c r="J4" s="12">
        <f>'31.12.2013'!J4-'31.12.2012'!J4</f>
        <v>-2</v>
      </c>
      <c r="K4" s="12">
        <f>'31.12.2013'!K4-'31.12.2012'!K4</f>
        <v>368</v>
      </c>
      <c r="L4" s="12">
        <f>'31.12.2013'!L4-'31.12.2012'!L4</f>
        <v>9516</v>
      </c>
    </row>
    <row r="5" spans="1:12" x14ac:dyDescent="0.2">
      <c r="A5" s="1" t="s">
        <v>6</v>
      </c>
      <c r="B5" s="12">
        <f>'31.12.2013'!B5-'31.12.2012'!B5</f>
        <v>32652</v>
      </c>
      <c r="C5" s="12">
        <f>'31.12.2013'!C5-'31.12.2012'!C5</f>
        <v>35767</v>
      </c>
      <c r="D5" s="12">
        <f>'31.12.2013'!D5-'31.12.2012'!D5</f>
        <v>139659</v>
      </c>
      <c r="E5" s="12">
        <f>'31.12.2013'!E5-'31.12.2012'!E5</f>
        <v>-3115</v>
      </c>
      <c r="F5" s="12">
        <f>'31.12.2013'!F5-'31.12.2012'!F5</f>
        <v>-2427</v>
      </c>
      <c r="G5" s="12">
        <f>'31.12.2013'!G5-'31.12.2012'!G5</f>
        <v>-3</v>
      </c>
      <c r="H5" s="12">
        <f>'31.12.2013'!H5-'31.12.2012'!H5</f>
        <v>8</v>
      </c>
      <c r="I5" s="12">
        <f>'31.12.2013'!I5-'31.12.2012'!I5</f>
        <v>1</v>
      </c>
      <c r="J5" s="12">
        <f>'31.12.2013'!J5-'31.12.2012'!J5</f>
        <v>2</v>
      </c>
      <c r="K5" s="12">
        <f>'31.12.2013'!K5-'31.12.2012'!K5</f>
        <v>-696</v>
      </c>
      <c r="L5" s="12">
        <f>'31.12.2013'!L5-'31.12.2012'!L5</f>
        <v>16432</v>
      </c>
    </row>
    <row r="6" spans="1:12" x14ac:dyDescent="0.2">
      <c r="A6" s="1" t="s">
        <v>7</v>
      </c>
      <c r="B6" s="12">
        <f>'31.12.2013'!B6-'31.12.2012'!B6</f>
        <v>-78</v>
      </c>
      <c r="C6" s="12">
        <f>'31.12.2013'!C6-'31.12.2012'!C6</f>
        <v>-84</v>
      </c>
      <c r="D6" s="12">
        <f>'31.12.2013'!D6-'31.12.2012'!D6</f>
        <v>-89</v>
      </c>
      <c r="E6" s="12">
        <f>'31.12.2013'!E6-'31.12.2012'!E6</f>
        <v>6</v>
      </c>
      <c r="F6" s="12">
        <f>'31.12.2013'!F6-'31.12.2012'!F6</f>
        <v>0</v>
      </c>
      <c r="G6" s="12">
        <f>'31.12.2013'!G6-'31.12.2012'!G6</f>
        <v>0</v>
      </c>
      <c r="H6" s="12">
        <f>'31.12.2013'!H6-'31.12.2012'!H6</f>
        <v>0</v>
      </c>
      <c r="I6" s="12">
        <f>'31.12.2013'!I6-'31.12.2012'!I6</f>
        <v>0</v>
      </c>
      <c r="J6" s="12">
        <f>'31.12.2013'!J6-'31.12.2012'!J6</f>
        <v>0</v>
      </c>
      <c r="K6" s="12">
        <f>'31.12.2013'!K6-'31.12.2012'!K6</f>
        <v>6</v>
      </c>
      <c r="L6" s="12">
        <f>'31.12.2013'!L6-'31.12.2012'!L6</f>
        <v>-87</v>
      </c>
    </row>
    <row r="7" spans="1:12" x14ac:dyDescent="0.2">
      <c r="A7" s="1"/>
      <c r="B7" s="13">
        <f t="shared" ref="B7:L7" si="0">SUM(B3:B6)</f>
        <v>929655</v>
      </c>
      <c r="C7" s="13">
        <f t="shared" si="0"/>
        <v>513491</v>
      </c>
      <c r="D7" s="13">
        <f t="shared" si="0"/>
        <v>1589766</v>
      </c>
      <c r="E7" s="13">
        <f t="shared" si="0"/>
        <v>416164</v>
      </c>
      <c r="F7" s="13">
        <f t="shared" si="0"/>
        <v>44891</v>
      </c>
      <c r="G7" s="13">
        <f t="shared" si="0"/>
        <v>-4588</v>
      </c>
      <c r="H7" s="13">
        <f t="shared" si="0"/>
        <v>187342</v>
      </c>
      <c r="I7" s="13">
        <f t="shared" si="0"/>
        <v>1</v>
      </c>
      <c r="J7" s="13">
        <f>SUM(J3:J6)</f>
        <v>157269</v>
      </c>
      <c r="K7" s="13">
        <f t="shared" si="0"/>
        <v>31249</v>
      </c>
      <c r="L7" s="13">
        <f t="shared" si="0"/>
        <v>271818</v>
      </c>
    </row>
    <row r="8" spans="1:12" ht="7.5" customHeight="1" x14ac:dyDescent="0.2">
      <c r="A8" s="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">
      <c r="A9" s="1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x14ac:dyDescent="0.2">
      <c r="A10" t="s">
        <v>8</v>
      </c>
      <c r="B10" s="12">
        <f>'31.12.2013'!B10-'31.12.2012'!B10</f>
        <v>27549</v>
      </c>
      <c r="C10" s="12">
        <f>'31.12.2013'!C10-'31.12.2012'!C10</f>
        <v>22553</v>
      </c>
      <c r="D10" s="12">
        <f>'31.12.2013'!D10-'31.12.2012'!D10</f>
        <v>70486</v>
      </c>
      <c r="E10" s="12">
        <f>'31.12.2013'!E10-'31.12.2012'!E10</f>
        <v>4996</v>
      </c>
      <c r="F10" s="12">
        <f>'31.12.2013'!F10-'31.12.2012'!F10</f>
        <v>-622</v>
      </c>
      <c r="G10" s="12">
        <f>'31.12.2013'!G10-'31.12.2012'!G10</f>
        <v>4</v>
      </c>
      <c r="H10" s="12">
        <f>'31.12.2013'!H10-'31.12.2012'!H10</f>
        <v>43</v>
      </c>
      <c r="I10" s="12">
        <f>'31.12.2013'!I10-'31.12.2012'!I10</f>
        <v>-1</v>
      </c>
      <c r="J10" s="12">
        <f>'31.12.2013'!J10-'31.12.2012'!J10</f>
        <v>5</v>
      </c>
      <c r="K10" s="12">
        <f>'31.12.2013'!K10-'31.12.2012'!K10</f>
        <v>5567</v>
      </c>
      <c r="L10" s="12">
        <f>'31.12.2013'!L10-'31.12.2012'!L10</f>
        <v>13583</v>
      </c>
    </row>
    <row r="11" spans="1:12" x14ac:dyDescent="0.2">
      <c r="A11" s="1" t="s">
        <v>9</v>
      </c>
      <c r="B11" s="12">
        <f>'31.12.2013'!B11-'31.12.2012'!B11</f>
        <v>0</v>
      </c>
      <c r="C11" s="12">
        <f>'31.12.2013'!C11-'31.12.2012'!C11</f>
        <v>0</v>
      </c>
      <c r="D11" s="12">
        <f>'31.12.2013'!D11-'31.12.2012'!D11</f>
        <v>0</v>
      </c>
      <c r="E11" s="12">
        <f>'31.12.2013'!E11-'31.12.2012'!E11</f>
        <v>0</v>
      </c>
      <c r="F11" s="12">
        <f>'31.12.2013'!F11-'31.12.2012'!F11</f>
        <v>0</v>
      </c>
      <c r="G11" s="12">
        <f>'31.12.2013'!G11-'31.12.2012'!G11</f>
        <v>0</v>
      </c>
      <c r="H11" s="12">
        <f>'31.12.2013'!H11-'31.12.2012'!H11</f>
        <v>0</v>
      </c>
      <c r="I11" s="12">
        <f>'31.12.2013'!I11-'31.12.2012'!I11</f>
        <v>0</v>
      </c>
      <c r="J11" s="12">
        <f>'31.12.2013'!J11-'31.12.2012'!J11</f>
        <v>0</v>
      </c>
      <c r="K11" s="12">
        <f>'31.12.2013'!K11-'31.12.2012'!K11</f>
        <v>0</v>
      </c>
      <c r="L11" s="12">
        <f>'31.12.2013'!L11-'31.12.2012'!L11</f>
        <v>0</v>
      </c>
    </row>
    <row r="12" spans="1:12" x14ac:dyDescent="0.2">
      <c r="A12" s="1" t="s">
        <v>10</v>
      </c>
      <c r="B12" s="12">
        <f>'31.12.2013'!B12-'31.12.2012'!B12</f>
        <v>36981</v>
      </c>
      <c r="C12" s="12">
        <f>'31.12.2013'!C12-'31.12.2012'!C12</f>
        <v>37265</v>
      </c>
      <c r="D12" s="12">
        <f>'31.12.2013'!D12-'31.12.2012'!D12</f>
        <v>68840</v>
      </c>
      <c r="E12" s="12">
        <f>'31.12.2013'!E12-'31.12.2012'!E12</f>
        <v>-284</v>
      </c>
      <c r="F12" s="12">
        <f>'31.12.2013'!F12-'31.12.2012'!F12</f>
        <v>0</v>
      </c>
      <c r="G12" s="12">
        <f>'31.12.2013'!G12-'31.12.2012'!G12</f>
        <v>0</v>
      </c>
      <c r="H12" s="12">
        <f>'31.12.2013'!H12-'31.12.2012'!H12</f>
        <v>0</v>
      </c>
      <c r="I12" s="12">
        <f>'31.12.2013'!I12-'31.12.2012'!I12</f>
        <v>0</v>
      </c>
      <c r="J12" s="12">
        <f>'31.12.2013'!J12-'31.12.2012'!J12</f>
        <v>0</v>
      </c>
      <c r="K12" s="12">
        <f>'31.12.2013'!K12-'31.12.2012'!K12</f>
        <v>-284</v>
      </c>
      <c r="L12" s="12">
        <f>'31.12.2013'!L12-'31.12.2012'!L12</f>
        <v>26117</v>
      </c>
    </row>
    <row r="13" spans="1:12" x14ac:dyDescent="0.2">
      <c r="A13" s="1"/>
      <c r="B13" s="13">
        <f t="shared" ref="B13:L13" si="1">SUM(B10:B12)</f>
        <v>64530</v>
      </c>
      <c r="C13" s="13">
        <f t="shared" si="1"/>
        <v>59818</v>
      </c>
      <c r="D13" s="13">
        <f t="shared" si="1"/>
        <v>139326</v>
      </c>
      <c r="E13" s="13">
        <f t="shared" si="1"/>
        <v>4712</v>
      </c>
      <c r="F13" s="13">
        <f t="shared" si="1"/>
        <v>-622</v>
      </c>
      <c r="G13" s="13">
        <f t="shared" si="1"/>
        <v>4</v>
      </c>
      <c r="H13" s="13">
        <f t="shared" si="1"/>
        <v>43</v>
      </c>
      <c r="I13" s="13">
        <f t="shared" si="1"/>
        <v>-1</v>
      </c>
      <c r="J13" s="13">
        <f>SUM(J10:J12)</f>
        <v>5</v>
      </c>
      <c r="K13" s="13">
        <f t="shared" si="1"/>
        <v>5283</v>
      </c>
      <c r="L13" s="13">
        <f t="shared" si="1"/>
        <v>39700</v>
      </c>
    </row>
    <row r="14" spans="1:12" ht="7.5" customHeight="1" x14ac:dyDescent="0.2">
      <c r="A14" s="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">
      <c r="A15" s="1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x14ac:dyDescent="0.2">
      <c r="A16" s="1" t="s">
        <v>25</v>
      </c>
      <c r="B16" s="12">
        <f>'31.12.2013'!B16-'31.12.2012'!B16</f>
        <v>-469</v>
      </c>
      <c r="C16" s="12">
        <f>'31.12.2013'!C16-'31.12.2012'!C16</f>
        <v>115</v>
      </c>
      <c r="D16" s="12">
        <f>'31.12.2013'!D16-'31.12.2012'!D16</f>
        <v>74</v>
      </c>
      <c r="E16" s="12">
        <f>'31.12.2013'!E16-'31.12.2012'!E16</f>
        <v>-584</v>
      </c>
      <c r="F16" s="12">
        <f>'31.12.2013'!F16-'31.12.2012'!F16</f>
        <v>0</v>
      </c>
      <c r="G16" s="12">
        <f>'31.12.2013'!G16-'31.12.2012'!G16</f>
        <v>0</v>
      </c>
      <c r="H16" s="12">
        <f>'31.12.2013'!H16-'31.12.2012'!H16</f>
        <v>0</v>
      </c>
      <c r="I16" s="12">
        <f>'31.12.2013'!I16-'31.12.2012'!I16</f>
        <v>0</v>
      </c>
      <c r="J16" s="12">
        <f>'31.12.2013'!J16-'31.12.2012'!J16</f>
        <v>0</v>
      </c>
      <c r="K16" s="12">
        <f>'31.12.2013'!K16-'31.12.2012'!K16</f>
        <v>-584</v>
      </c>
      <c r="L16" s="12">
        <f>'31.12.2013'!L16-'31.12.2012'!L16</f>
        <v>149</v>
      </c>
    </row>
    <row r="17" spans="1:12" x14ac:dyDescent="0.2">
      <c r="A17" s="1" t="s">
        <v>26</v>
      </c>
      <c r="B17" s="12">
        <f>'31.12.2013'!B17-'31.12.2012'!B17</f>
        <v>-18078</v>
      </c>
      <c r="C17" s="12">
        <f>'31.12.2013'!C17-'31.12.2012'!C17</f>
        <v>-17960</v>
      </c>
      <c r="D17" s="12">
        <f>'31.12.2013'!D17-'31.12.2012'!D17</f>
        <v>-21042</v>
      </c>
      <c r="E17" s="12">
        <f>'31.12.2013'!E17-'31.12.2012'!E17</f>
        <v>-118</v>
      </c>
      <c r="F17" s="12">
        <f>'31.12.2013'!F17-'31.12.2012'!F17</f>
        <v>-2</v>
      </c>
      <c r="G17" s="12">
        <f>'31.12.2013'!G17-'31.12.2012'!G17</f>
        <v>0</v>
      </c>
      <c r="H17" s="12">
        <f>'31.12.2013'!H17-'31.12.2012'!H17</f>
        <v>0</v>
      </c>
      <c r="I17" s="12">
        <f>'31.12.2013'!I17-'31.12.2012'!I17</f>
        <v>0</v>
      </c>
      <c r="J17" s="12">
        <f>'31.12.2013'!J17-'31.12.2012'!J17</f>
        <v>0</v>
      </c>
      <c r="K17" s="12">
        <f>'31.12.2013'!K17-'31.12.2012'!K17</f>
        <v>-116</v>
      </c>
      <c r="L17" s="12">
        <f>'31.12.2013'!L17-'31.12.2012'!L17</f>
        <v>-16619</v>
      </c>
    </row>
    <row r="18" spans="1:12" x14ac:dyDescent="0.2">
      <c r="A18" t="s">
        <v>24</v>
      </c>
      <c r="B18" s="12">
        <f>'31.12.2013'!B18-'31.12.2012'!B18</f>
        <v>-85</v>
      </c>
      <c r="C18" s="12">
        <f>'31.12.2013'!C18-'31.12.2012'!C18</f>
        <v>-90</v>
      </c>
      <c r="D18" s="12">
        <f>'31.12.2013'!D18-'31.12.2012'!D18</f>
        <v>755</v>
      </c>
      <c r="E18" s="12">
        <f>'31.12.2013'!E18-'31.12.2012'!E18</f>
        <v>5</v>
      </c>
      <c r="F18" s="12">
        <f>'31.12.2013'!F18-'31.12.2012'!F18</f>
        <v>0</v>
      </c>
      <c r="G18" s="12">
        <f>'31.12.2013'!G18-'31.12.2012'!G18</f>
        <v>0</v>
      </c>
      <c r="H18" s="12">
        <f>'31.12.2013'!H18-'31.12.2012'!H18</f>
        <v>0</v>
      </c>
      <c r="I18" s="12">
        <f>'31.12.2013'!I18-'31.12.2012'!I18</f>
        <v>0</v>
      </c>
      <c r="J18" s="12">
        <f>'31.12.2013'!J18-'31.12.2012'!J18</f>
        <v>0</v>
      </c>
      <c r="K18" s="12">
        <f>'31.12.2013'!K18-'31.12.2012'!K18</f>
        <v>5</v>
      </c>
      <c r="L18" s="12">
        <f>'31.12.2013'!L18-'31.12.2012'!L18</f>
        <v>-140</v>
      </c>
    </row>
    <row r="19" spans="1:12" x14ac:dyDescent="0.2">
      <c r="A19" s="1"/>
      <c r="B19" s="13">
        <f t="shared" ref="B19:L19" si="2">SUM(B16:B18)</f>
        <v>-18632</v>
      </c>
      <c r="C19" s="13">
        <f t="shared" si="2"/>
        <v>-17935</v>
      </c>
      <c r="D19" s="13">
        <f t="shared" si="2"/>
        <v>-20213</v>
      </c>
      <c r="E19" s="13">
        <f t="shared" si="2"/>
        <v>-697</v>
      </c>
      <c r="F19" s="13">
        <f t="shared" si="2"/>
        <v>-2</v>
      </c>
      <c r="G19" s="13">
        <f t="shared" si="2"/>
        <v>0</v>
      </c>
      <c r="H19" s="13">
        <f t="shared" si="2"/>
        <v>0</v>
      </c>
      <c r="I19" s="13">
        <f t="shared" si="2"/>
        <v>0</v>
      </c>
      <c r="J19" s="13">
        <f>SUM(J16:J18)</f>
        <v>0</v>
      </c>
      <c r="K19" s="13">
        <f t="shared" si="2"/>
        <v>-695</v>
      </c>
      <c r="L19" s="13">
        <f t="shared" si="2"/>
        <v>-16610</v>
      </c>
    </row>
    <row r="20" spans="1:12" ht="7.5" customHeight="1" x14ac:dyDescent="0.2">
      <c r="A20" s="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x14ac:dyDescent="0.2">
      <c r="A21" s="1" t="s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x14ac:dyDescent="0.2">
      <c r="A22" s="1" t="s">
        <v>25</v>
      </c>
      <c r="B22" s="12">
        <f>'31.12.2013'!B22-'31.12.2012'!B22</f>
        <v>23655</v>
      </c>
      <c r="C22" s="12">
        <f>'31.12.2013'!C22-'31.12.2012'!C22</f>
        <v>18724</v>
      </c>
      <c r="D22" s="12">
        <f>'31.12.2013'!D22-'31.12.2012'!D22</f>
        <v>55395</v>
      </c>
      <c r="E22" s="12">
        <f>'31.12.2013'!E22-'31.12.2012'!E22</f>
        <v>4931</v>
      </c>
      <c r="F22" s="12">
        <f>'31.12.2013'!F22-'31.12.2012'!F22</f>
        <v>0</v>
      </c>
      <c r="G22" s="12">
        <f>'31.12.2013'!G22-'31.12.2012'!G22</f>
        <v>0</v>
      </c>
      <c r="H22" s="12">
        <f>'31.12.2013'!H22-'31.12.2012'!H22</f>
        <v>0</v>
      </c>
      <c r="I22" s="12">
        <f>'31.12.2013'!I22-'31.12.2012'!I22</f>
        <v>4931</v>
      </c>
      <c r="J22" s="12">
        <f>'31.12.2013'!J22-'31.12.2012'!J22</f>
        <v>0</v>
      </c>
      <c r="K22" s="12">
        <f>'31.12.2013'!K22-'31.12.2012'!K22</f>
        <v>0</v>
      </c>
      <c r="L22" s="12">
        <f>'31.12.2013'!L22-'31.12.2012'!L22</f>
        <v>9410</v>
      </c>
    </row>
    <row r="23" spans="1:12" ht="12" customHeight="1" x14ac:dyDescent="0.2">
      <c r="A23" s="1" t="s">
        <v>26</v>
      </c>
      <c r="B23" s="12">
        <f>'31.12.2013'!B23-'31.12.2012'!B23</f>
        <v>9060</v>
      </c>
      <c r="C23" s="12">
        <f>'31.12.2013'!C23-'31.12.2012'!C23</f>
        <v>7608</v>
      </c>
      <c r="D23" s="12">
        <f>'31.12.2013'!D23-'31.12.2012'!D23</f>
        <v>44475</v>
      </c>
      <c r="E23" s="12">
        <f>'31.12.2013'!E23-'31.12.2012'!E23</f>
        <v>1452</v>
      </c>
      <c r="F23" s="12">
        <f>'31.12.2013'!F23-'31.12.2012'!F23</f>
        <v>0</v>
      </c>
      <c r="G23" s="12">
        <f>'31.12.2013'!G23-'31.12.2012'!G23</f>
        <v>0</v>
      </c>
      <c r="H23" s="12">
        <f>'31.12.2013'!H23-'31.12.2012'!H23</f>
        <v>0</v>
      </c>
      <c r="I23" s="12">
        <f>'31.12.2013'!I23-'31.12.2012'!I23</f>
        <v>1452</v>
      </c>
      <c r="J23" s="12">
        <f>'31.12.2013'!J23-'31.12.2012'!J23</f>
        <v>0</v>
      </c>
      <c r="K23" s="12">
        <f>'31.12.2013'!K23-'31.12.2012'!K23</f>
        <v>0</v>
      </c>
      <c r="L23" s="12">
        <f>'31.12.2013'!L23-'31.12.2012'!L23</f>
        <v>3047</v>
      </c>
    </row>
    <row r="24" spans="1:12" x14ac:dyDescent="0.2">
      <c r="A24" t="s">
        <v>24</v>
      </c>
      <c r="B24" s="12">
        <f>'31.12.2013'!B24-'31.12.2012'!B24</f>
        <v>15825</v>
      </c>
      <c r="C24" s="12">
        <f>'31.12.2013'!C24-'31.12.2012'!C24</f>
        <v>15964</v>
      </c>
      <c r="D24" s="12">
        <f>'31.12.2013'!D24-'31.12.2012'!D24</f>
        <v>630313</v>
      </c>
      <c r="E24" s="12">
        <f>'31.12.2013'!E24-'31.12.2012'!E24</f>
        <v>-139</v>
      </c>
      <c r="F24" s="12">
        <f>'31.12.2013'!F24-'31.12.2012'!F24</f>
        <v>0</v>
      </c>
      <c r="G24" s="12">
        <f>'31.12.2013'!G24-'31.12.2012'!G24</f>
        <v>0</v>
      </c>
      <c r="H24" s="12">
        <f>'31.12.2013'!H24-'31.12.2012'!H24</f>
        <v>0</v>
      </c>
      <c r="I24" s="12">
        <f>'31.12.2013'!I24-'31.12.2012'!I24</f>
        <v>-139</v>
      </c>
      <c r="J24" s="12">
        <f>'31.12.2013'!J24-'31.12.2012'!J24</f>
        <v>0</v>
      </c>
      <c r="K24" s="12">
        <f>'31.12.2013'!K24-'31.12.2012'!K24</f>
        <v>0</v>
      </c>
      <c r="L24" s="12">
        <f>'31.12.2013'!L24-'31.12.2012'!L24</f>
        <v>3678</v>
      </c>
    </row>
    <row r="25" spans="1:12" x14ac:dyDescent="0.2">
      <c r="A25" s="1"/>
      <c r="B25" s="13">
        <f t="shared" ref="B25:L25" si="3">SUM(B22:B24)</f>
        <v>48540</v>
      </c>
      <c r="C25" s="13">
        <f t="shared" si="3"/>
        <v>42296</v>
      </c>
      <c r="D25" s="13">
        <f t="shared" si="3"/>
        <v>730183</v>
      </c>
      <c r="E25" s="13">
        <f t="shared" si="3"/>
        <v>6244</v>
      </c>
      <c r="F25" s="13">
        <f t="shared" si="3"/>
        <v>0</v>
      </c>
      <c r="G25" s="13">
        <f t="shared" si="3"/>
        <v>0</v>
      </c>
      <c r="H25" s="13">
        <f t="shared" si="3"/>
        <v>0</v>
      </c>
      <c r="I25" s="13">
        <f t="shared" si="3"/>
        <v>6244</v>
      </c>
      <c r="J25" s="13">
        <f>SUM(J22:J24)</f>
        <v>0</v>
      </c>
      <c r="K25" s="13">
        <f t="shared" si="3"/>
        <v>0</v>
      </c>
      <c r="L25" s="13">
        <f t="shared" si="3"/>
        <v>16135</v>
      </c>
    </row>
    <row r="26" spans="1:12" ht="7.5" customHeight="1" x14ac:dyDescent="0.2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x14ac:dyDescent="0.2">
      <c r="A27" s="1" t="s">
        <v>15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x14ac:dyDescent="0.2">
      <c r="A28" s="1" t="s">
        <v>40</v>
      </c>
      <c r="B28" s="12">
        <f>'31.12.2013'!B28-'31.12.2012'!B28</f>
        <v>118879</v>
      </c>
      <c r="C28" s="12">
        <f>'31.12.2013'!C28-'31.12.2012'!C28</f>
        <v>117946</v>
      </c>
      <c r="D28" s="12">
        <f>'31.12.2013'!D28-'31.12.2012'!D28</f>
        <v>191679</v>
      </c>
      <c r="E28" s="12">
        <f>'31.12.2013'!E28-'31.12.2012'!E28</f>
        <v>933</v>
      </c>
      <c r="F28" s="12">
        <f>'31.12.2013'!F28-'31.12.2012'!F28</f>
        <v>24</v>
      </c>
      <c r="G28" s="12">
        <f>'31.12.2013'!G28-'31.12.2012'!G28</f>
        <v>21</v>
      </c>
      <c r="H28" s="12">
        <f>'31.12.2013'!H28-'31.12.2012'!H28</f>
        <v>1</v>
      </c>
      <c r="I28" s="12">
        <f>'31.12.2013'!I28-'31.12.2012'!I28</f>
        <v>0</v>
      </c>
      <c r="J28" s="12">
        <f>'31.12.2013'!J28-'31.12.2012'!J28</f>
        <v>2</v>
      </c>
      <c r="K28" s="12">
        <f>'31.12.2013'!K28-'31.12.2012'!K28</f>
        <v>885</v>
      </c>
      <c r="L28" s="12">
        <f>'31.12.2013'!L28-'31.12.2012'!L28</f>
        <v>82850</v>
      </c>
    </row>
    <row r="29" spans="1:12" x14ac:dyDescent="0.2">
      <c r="A29" s="1" t="s">
        <v>34</v>
      </c>
      <c r="B29" s="12">
        <f>'31.12.2013'!B29-'31.12.2012'!B29</f>
        <v>-54630</v>
      </c>
      <c r="C29" s="12">
        <f>'31.12.2013'!C29-'31.12.2012'!C29</f>
        <v>-46377</v>
      </c>
      <c r="D29" s="12">
        <f>'31.12.2013'!D29-'31.12.2012'!D29</f>
        <v>-46124</v>
      </c>
      <c r="E29" s="12">
        <f>'31.12.2013'!E29-'31.12.2012'!E29</f>
        <v>-8253</v>
      </c>
      <c r="F29" s="12">
        <f>'31.12.2013'!F29-'31.12.2012'!F29</f>
        <v>0</v>
      </c>
      <c r="G29" s="12">
        <f>'31.12.2013'!G29-'31.12.2012'!G29</f>
        <v>0</v>
      </c>
      <c r="H29" s="12">
        <f>'31.12.2013'!H29-'31.12.2012'!H29</f>
        <v>0</v>
      </c>
      <c r="I29" s="12">
        <f>'31.12.2013'!I29-'31.12.2012'!I29</f>
        <v>-6</v>
      </c>
      <c r="J29" s="12">
        <f>'31.12.2013'!J29-'31.12.2012'!J29</f>
        <v>0</v>
      </c>
      <c r="K29" s="12">
        <f>'31.12.2013'!K29-'31.12.2012'!K29</f>
        <v>-8247</v>
      </c>
      <c r="L29" s="12">
        <f>'31.12.2013'!L29-'31.12.2012'!L29</f>
        <v>-46757</v>
      </c>
    </row>
    <row r="30" spans="1:12" x14ac:dyDescent="0.2">
      <c r="A30" s="1" t="s">
        <v>22</v>
      </c>
      <c r="B30" s="12">
        <f>'31.12.2013'!B30-'31.12.2012'!B30</f>
        <v>259614</v>
      </c>
      <c r="C30" s="12">
        <f>'31.12.2013'!C30-'31.12.2012'!C30</f>
        <v>258800</v>
      </c>
      <c r="D30" s="12">
        <f>'31.12.2013'!D30-'31.12.2012'!D30</f>
        <v>515601</v>
      </c>
      <c r="E30" s="12">
        <f>'31.12.2013'!E30-'31.12.2012'!E30</f>
        <v>814</v>
      </c>
      <c r="F30" s="12">
        <f>'31.12.2013'!F30-'31.12.2012'!F30</f>
        <v>0</v>
      </c>
      <c r="G30" s="12">
        <f>'31.12.2013'!G30-'31.12.2012'!G30</f>
        <v>0</v>
      </c>
      <c r="H30" s="12">
        <f>'31.12.2013'!H30-'31.12.2012'!H30</f>
        <v>0</v>
      </c>
      <c r="I30" s="12">
        <f>'31.12.2013'!I30-'31.12.2012'!I30</f>
        <v>0</v>
      </c>
      <c r="J30" s="12">
        <f>'31.12.2013'!J30-'31.12.2012'!J30</f>
        <v>1</v>
      </c>
      <c r="K30" s="12">
        <f>'31.12.2013'!K30-'31.12.2012'!K30</f>
        <v>813</v>
      </c>
      <c r="L30" s="12">
        <f>'31.12.2013'!L30-'31.12.2012'!L30</f>
        <v>110699</v>
      </c>
    </row>
    <row r="31" spans="1:12" x14ac:dyDescent="0.2">
      <c r="A31" s="1" t="s">
        <v>23</v>
      </c>
      <c r="B31" s="12">
        <f>'31.12.2013'!B31-'31.12.2012'!B31</f>
        <v>1000637</v>
      </c>
      <c r="C31" s="12">
        <f>'31.12.2013'!C31-'31.12.2012'!C31</f>
        <v>863017</v>
      </c>
      <c r="D31" s="12">
        <f>'31.12.2013'!D31-'31.12.2012'!D31</f>
        <v>4536648</v>
      </c>
      <c r="E31" s="12">
        <f>'31.12.2013'!E31-'31.12.2012'!E31</f>
        <v>137620</v>
      </c>
      <c r="F31" s="12">
        <f>'31.12.2013'!F31-'31.12.2012'!F31</f>
        <v>39042</v>
      </c>
      <c r="G31" s="12">
        <f>'31.12.2013'!G31-'31.12.2012'!G31</f>
        <v>-39</v>
      </c>
      <c r="H31" s="12">
        <f>'31.12.2013'!H31-'31.12.2012'!H31</f>
        <v>575</v>
      </c>
      <c r="I31" s="12">
        <f>'31.12.2013'!I31-'31.12.2012'!I31</f>
        <v>0</v>
      </c>
      <c r="J31" s="12">
        <f>'31.12.2013'!J31-'31.12.2012'!J31</f>
        <v>73534</v>
      </c>
      <c r="K31" s="12">
        <f>'31.12.2013'!K31-'31.12.2012'!K31</f>
        <v>24508</v>
      </c>
      <c r="L31" s="12">
        <f>'31.12.2013'!L31-'31.12.2012'!L31</f>
        <v>127900</v>
      </c>
    </row>
    <row r="32" spans="1:12" x14ac:dyDescent="0.2">
      <c r="A32" s="1" t="s">
        <v>27</v>
      </c>
      <c r="B32" s="12">
        <f>'31.12.2013'!B32-'31.12.2012'!B32</f>
        <v>5286</v>
      </c>
      <c r="C32" s="12">
        <f>'31.12.2013'!C32-'31.12.2012'!C32</f>
        <v>3054</v>
      </c>
      <c r="D32" s="12">
        <f>'31.12.2013'!D32-'31.12.2012'!D32</f>
        <v>9354</v>
      </c>
      <c r="E32" s="12">
        <f>'31.12.2013'!E32-'31.12.2012'!E32</f>
        <v>2232</v>
      </c>
      <c r="F32" s="12">
        <f>'31.12.2013'!F32-'31.12.2012'!F32</f>
        <v>141</v>
      </c>
      <c r="G32" s="12">
        <f>'31.12.2013'!G32-'31.12.2012'!G32</f>
        <v>0</v>
      </c>
      <c r="H32" s="12">
        <f>'31.12.2013'!H32-'31.12.2012'!H32</f>
        <v>2018</v>
      </c>
      <c r="I32" s="12">
        <f>'31.12.2013'!I32-'31.12.2012'!I32</f>
        <v>23</v>
      </c>
      <c r="J32" s="12">
        <f>'31.12.2013'!J32-'31.12.2012'!J32</f>
        <v>0</v>
      </c>
      <c r="K32" s="12">
        <f>'31.12.2013'!K32-'31.12.2012'!K32</f>
        <v>50</v>
      </c>
      <c r="L32" s="12">
        <f>'31.12.2013'!L32-'31.12.2012'!L32</f>
        <v>2339</v>
      </c>
    </row>
    <row r="33" spans="1:12" x14ac:dyDescent="0.2">
      <c r="A33" s="1" t="s">
        <v>28</v>
      </c>
      <c r="B33" s="12">
        <f>'31.12.2013'!B33-'31.12.2012'!B33</f>
        <v>21956</v>
      </c>
      <c r="C33" s="12">
        <f>'31.12.2013'!C33-'31.12.2012'!C33</f>
        <v>19565</v>
      </c>
      <c r="D33" s="12">
        <f>'31.12.2013'!D33-'31.12.2012'!D33</f>
        <v>30928</v>
      </c>
      <c r="E33" s="12">
        <f>'31.12.2013'!E33-'31.12.2012'!E33</f>
        <v>2391</v>
      </c>
      <c r="F33" s="12">
        <f>'31.12.2013'!F33-'31.12.2012'!F33</f>
        <v>1238</v>
      </c>
      <c r="G33" s="12">
        <f>'31.12.2013'!G33-'31.12.2012'!G33</f>
        <v>-1</v>
      </c>
      <c r="H33" s="12">
        <f>'31.12.2013'!H33-'31.12.2012'!H33</f>
        <v>1</v>
      </c>
      <c r="I33" s="12">
        <f>'31.12.2013'!I33-'31.12.2012'!I33</f>
        <v>0</v>
      </c>
      <c r="J33" s="12">
        <f>'31.12.2013'!J33-'31.12.2012'!J33</f>
        <v>1050</v>
      </c>
      <c r="K33" s="12">
        <f>'31.12.2013'!K33-'31.12.2012'!K33</f>
        <v>103</v>
      </c>
      <c r="L33" s="12">
        <f>'31.12.2013'!L33-'31.12.2012'!L33</f>
        <v>11881</v>
      </c>
    </row>
    <row r="34" spans="1:12" x14ac:dyDescent="0.2">
      <c r="A34" s="1" t="s">
        <v>30</v>
      </c>
      <c r="B34" s="12">
        <f>'31.12.2013'!B34-'31.12.2012'!B34</f>
        <v>33325</v>
      </c>
      <c r="C34" s="12">
        <f>'31.12.2013'!C34-'31.12.2012'!C34</f>
        <v>24933</v>
      </c>
      <c r="D34" s="12">
        <f>'31.12.2013'!D34-'31.12.2012'!D34</f>
        <v>36594</v>
      </c>
      <c r="E34" s="12">
        <f>'31.12.2013'!E34-'31.12.2012'!E34</f>
        <v>8392</v>
      </c>
      <c r="F34" s="12">
        <f>'31.12.2013'!F34-'31.12.2012'!F34</f>
        <v>3212</v>
      </c>
      <c r="G34" s="12">
        <f>'31.12.2013'!G34-'31.12.2012'!G34</f>
        <v>0</v>
      </c>
      <c r="H34" s="12">
        <f>'31.12.2013'!H34-'31.12.2012'!H34</f>
        <v>0</v>
      </c>
      <c r="I34" s="12">
        <f>'31.12.2013'!I34-'31.12.2012'!I34</f>
        <v>0</v>
      </c>
      <c r="J34" s="12">
        <f>'31.12.2013'!J34-'31.12.2012'!J34</f>
        <v>5110</v>
      </c>
      <c r="K34" s="12">
        <f>'31.12.2013'!K34-'31.12.2012'!K34</f>
        <v>70</v>
      </c>
      <c r="L34" s="12">
        <f>'31.12.2013'!L34-'31.12.2012'!L34</f>
        <v>20280</v>
      </c>
    </row>
    <row r="35" spans="1:12" x14ac:dyDescent="0.2">
      <c r="A35" s="1" t="s">
        <v>31</v>
      </c>
      <c r="B35" s="12">
        <f>'31.12.2013'!B35-'31.12.2012'!B35</f>
        <v>21971</v>
      </c>
      <c r="C35" s="12">
        <f>'31.12.2013'!C35-'31.12.2012'!C35</f>
        <v>16112</v>
      </c>
      <c r="D35" s="12">
        <f>'31.12.2013'!D35-'31.12.2012'!D35</f>
        <v>20086</v>
      </c>
      <c r="E35" s="12">
        <f>'31.12.2013'!E35-'31.12.2012'!E35</f>
        <v>5859</v>
      </c>
      <c r="F35" s="12">
        <f>'31.12.2013'!F35-'31.12.2012'!F35</f>
        <v>342</v>
      </c>
      <c r="G35" s="12">
        <f>'31.12.2013'!G35-'31.12.2012'!G35</f>
        <v>-6</v>
      </c>
      <c r="H35" s="12">
        <f>'31.12.2013'!H35-'31.12.2012'!H35</f>
        <v>188</v>
      </c>
      <c r="I35" s="12">
        <f>'31.12.2013'!I35-'31.12.2012'!I35</f>
        <v>91</v>
      </c>
      <c r="J35" s="12">
        <f>'31.12.2013'!J35-'31.12.2012'!J35</f>
        <v>3322</v>
      </c>
      <c r="K35" s="12">
        <f>'31.12.2013'!K35-'31.12.2012'!K35</f>
        <v>1922</v>
      </c>
      <c r="L35" s="12">
        <f>'31.12.2013'!L35-'31.12.2012'!L35</f>
        <v>14167</v>
      </c>
    </row>
    <row r="36" spans="1:12" x14ac:dyDescent="0.2">
      <c r="A36" s="1" t="s">
        <v>32</v>
      </c>
      <c r="B36" s="12">
        <f>'31.12.2013'!B36-'31.12.2012'!B36</f>
        <v>120431</v>
      </c>
      <c r="C36" s="12">
        <f>'31.12.2013'!C36-'31.12.2012'!C36</f>
        <v>98911</v>
      </c>
      <c r="D36" s="12">
        <f>'31.12.2013'!D36-'31.12.2012'!D36</f>
        <v>117507</v>
      </c>
      <c r="E36" s="12">
        <f>'31.12.2013'!E36-'31.12.2012'!E36</f>
        <v>21520</v>
      </c>
      <c r="F36" s="12">
        <f>'31.12.2013'!F36-'31.12.2012'!F36</f>
        <v>3019</v>
      </c>
      <c r="G36" s="12">
        <f>'31.12.2013'!G36-'31.12.2012'!G36</f>
        <v>-1</v>
      </c>
      <c r="H36" s="12">
        <f>'31.12.2013'!H36-'31.12.2012'!H36</f>
        <v>73</v>
      </c>
      <c r="I36" s="12">
        <f>'31.12.2013'!I36-'31.12.2012'!I36</f>
        <v>15</v>
      </c>
      <c r="J36" s="12">
        <f>'31.12.2013'!J36-'31.12.2012'!J36</f>
        <v>15082</v>
      </c>
      <c r="K36" s="12">
        <f>'31.12.2013'!K36-'31.12.2012'!K36</f>
        <v>3332</v>
      </c>
      <c r="L36" s="12">
        <f>'31.12.2013'!L36-'31.12.2012'!L36</f>
        <v>89035</v>
      </c>
    </row>
    <row r="37" spans="1:12" x14ac:dyDescent="0.2">
      <c r="B37" s="13">
        <f t="shared" ref="B37:L37" si="4">SUM(B28:B36)</f>
        <v>1527469</v>
      </c>
      <c r="C37" s="13">
        <f t="shared" si="4"/>
        <v>1355961</v>
      </c>
      <c r="D37" s="13">
        <f t="shared" si="4"/>
        <v>5412273</v>
      </c>
      <c r="E37" s="13">
        <f t="shared" si="4"/>
        <v>171508</v>
      </c>
      <c r="F37" s="13">
        <f t="shared" si="4"/>
        <v>47018</v>
      </c>
      <c r="G37" s="13">
        <f t="shared" si="4"/>
        <v>-26</v>
      </c>
      <c r="H37" s="13">
        <f t="shared" si="4"/>
        <v>2856</v>
      </c>
      <c r="I37" s="13">
        <f t="shared" si="4"/>
        <v>123</v>
      </c>
      <c r="J37" s="13">
        <f>SUM(J28:J36)</f>
        <v>98101</v>
      </c>
      <c r="K37" s="13">
        <f t="shared" si="4"/>
        <v>23436</v>
      </c>
      <c r="L37" s="13">
        <f t="shared" si="4"/>
        <v>412394</v>
      </c>
    </row>
    <row r="38" spans="1:12" ht="6.75" customHeight="1" thickBot="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3.5" thickTop="1" x14ac:dyDescent="0.2">
      <c r="A39" s="1" t="s">
        <v>36</v>
      </c>
      <c r="B39" s="14">
        <f t="shared" ref="B39:L39" si="5">SUM(B7,B13,B19,B25,B37)</f>
        <v>2551562</v>
      </c>
      <c r="C39" s="14">
        <f t="shared" si="5"/>
        <v>1953631</v>
      </c>
      <c r="D39" s="14">
        <f t="shared" si="5"/>
        <v>7851335</v>
      </c>
      <c r="E39" s="14">
        <f t="shared" si="5"/>
        <v>597931</v>
      </c>
      <c r="F39" s="14">
        <f t="shared" si="5"/>
        <v>91285</v>
      </c>
      <c r="G39" s="14">
        <f t="shared" si="5"/>
        <v>-4610</v>
      </c>
      <c r="H39" s="14">
        <f t="shared" si="5"/>
        <v>190241</v>
      </c>
      <c r="I39" s="14">
        <f t="shared" si="5"/>
        <v>6367</v>
      </c>
      <c r="J39" s="14">
        <f>SUM(J7,J13,J19,J25,J37)</f>
        <v>255375</v>
      </c>
      <c r="K39" s="14">
        <f t="shared" si="5"/>
        <v>59273</v>
      </c>
      <c r="L39" s="14">
        <f t="shared" si="5"/>
        <v>723437</v>
      </c>
    </row>
    <row r="40" spans="1:12" ht="6" customHeight="1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x14ac:dyDescent="0.2">
      <c r="A41" s="1" t="s">
        <v>39</v>
      </c>
      <c r="B41" s="12">
        <f t="shared" ref="B41:L41" si="6">SUM(B7,B19,B25,B37)</f>
        <v>2487032</v>
      </c>
      <c r="C41" s="12">
        <f t="shared" si="6"/>
        <v>1893813</v>
      </c>
      <c r="D41" s="12">
        <f t="shared" si="6"/>
        <v>7712009</v>
      </c>
      <c r="E41" s="12">
        <f t="shared" si="6"/>
        <v>593219</v>
      </c>
      <c r="F41" s="12">
        <f t="shared" si="6"/>
        <v>91907</v>
      </c>
      <c r="G41" s="12">
        <f t="shared" si="6"/>
        <v>-4614</v>
      </c>
      <c r="H41" s="12">
        <f t="shared" si="6"/>
        <v>190198</v>
      </c>
      <c r="I41" s="12">
        <f t="shared" si="6"/>
        <v>6368</v>
      </c>
      <c r="J41" s="12">
        <f t="shared" si="6"/>
        <v>255370</v>
      </c>
      <c r="K41" s="12">
        <f t="shared" si="6"/>
        <v>53990</v>
      </c>
      <c r="L41" s="12">
        <f t="shared" si="6"/>
        <v>683737</v>
      </c>
    </row>
  </sheetData>
  <printOptions horizontalCentered="1"/>
  <pageMargins left="0.31496062992125984" right="0.27559055118110237" top="0.55118110236220474" bottom="0.51181102362204722" header="0.23622047244094491" footer="0.51181102362204722"/>
  <pageSetup paperSize="9" orientation="landscape" r:id="rId1"/>
  <headerFooter>
    <oddHeader>&amp;L&amp;"Arial,Fett"&amp;12GBV&amp;C&amp;"Arial,Fett"&amp;12Datenbankstatistik: Veränderung 31.12.2012 bis 31.12.2013&amp;R&amp;"Arial,Fett"&amp;12Stand 31. Dezember 2013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pane ySplit="1" topLeftCell="A2" activePane="bottomLeft" state="frozen"/>
      <selection pane="bottomLeft" activeCell="A2" sqref="A2:IV2"/>
    </sheetView>
  </sheetViews>
  <sheetFormatPr baseColWidth="10" defaultRowHeight="12.75" x14ac:dyDescent="0.2"/>
  <cols>
    <col min="1" max="1" width="17.28515625" customWidth="1"/>
    <col min="9" max="9" width="8.85546875" customWidth="1"/>
  </cols>
  <sheetData>
    <row r="1" spans="1:12" s="2" customFormat="1" ht="26.25" customHeight="1" x14ac:dyDescent="0.2">
      <c r="A1" s="4"/>
      <c r="B1" s="5" t="s">
        <v>16</v>
      </c>
      <c r="C1" s="5" t="s">
        <v>17</v>
      </c>
      <c r="D1" s="5" t="s">
        <v>18</v>
      </c>
      <c r="E1" s="5" t="s">
        <v>19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41</v>
      </c>
      <c r="K1" s="5" t="s">
        <v>20</v>
      </c>
      <c r="L1" s="2" t="s">
        <v>38</v>
      </c>
    </row>
    <row r="2" spans="1:12" s="2" customFormat="1" x14ac:dyDescent="0.2">
      <c r="A2" s="3" t="s">
        <v>11</v>
      </c>
    </row>
    <row r="3" spans="1:12" x14ac:dyDescent="0.2">
      <c r="A3" s="1" t="s">
        <v>5</v>
      </c>
      <c r="B3">
        <v>28853094</v>
      </c>
      <c r="C3">
        <v>19064181</v>
      </c>
      <c r="D3">
        <v>43777892</v>
      </c>
      <c r="E3">
        <v>9788913</v>
      </c>
      <c r="F3">
        <v>1903418</v>
      </c>
      <c r="G3">
        <v>1103866</v>
      </c>
      <c r="H3">
        <v>5013026</v>
      </c>
      <c r="I3">
        <v>4</v>
      </c>
      <c r="J3">
        <v>612822</v>
      </c>
      <c r="K3">
        <v>1155777</v>
      </c>
      <c r="L3">
        <v>12222596</v>
      </c>
    </row>
    <row r="4" spans="1:12" x14ac:dyDescent="0.2">
      <c r="A4" s="1" t="s">
        <v>33</v>
      </c>
      <c r="B4">
        <v>868511</v>
      </c>
      <c r="C4">
        <v>863101</v>
      </c>
      <c r="D4">
        <v>2719219</v>
      </c>
      <c r="E4">
        <v>5410</v>
      </c>
      <c r="F4">
        <v>774</v>
      </c>
      <c r="G4">
        <v>174</v>
      </c>
      <c r="H4">
        <v>187</v>
      </c>
      <c r="I4">
        <v>0</v>
      </c>
      <c r="J4">
        <v>39</v>
      </c>
      <c r="K4">
        <v>4236</v>
      </c>
      <c r="L4">
        <v>495777</v>
      </c>
    </row>
    <row r="5" spans="1:12" x14ac:dyDescent="0.2">
      <c r="A5" s="1" t="s">
        <v>6</v>
      </c>
      <c r="B5">
        <v>3211349</v>
      </c>
      <c r="C5">
        <v>2744639</v>
      </c>
      <c r="D5">
        <v>6281976</v>
      </c>
      <c r="E5">
        <v>466710</v>
      </c>
      <c r="F5">
        <v>287433</v>
      </c>
      <c r="G5">
        <v>90</v>
      </c>
      <c r="H5">
        <v>133</v>
      </c>
      <c r="I5">
        <v>0</v>
      </c>
      <c r="J5">
        <v>18</v>
      </c>
      <c r="K5">
        <v>179036</v>
      </c>
      <c r="L5">
        <v>1738854</v>
      </c>
    </row>
    <row r="6" spans="1:12" x14ac:dyDescent="0.2">
      <c r="A6" s="1" t="s">
        <v>7</v>
      </c>
      <c r="B6">
        <v>8641</v>
      </c>
      <c r="C6">
        <v>8540</v>
      </c>
      <c r="D6">
        <v>9067</v>
      </c>
      <c r="E6">
        <v>101</v>
      </c>
      <c r="F6">
        <v>6</v>
      </c>
      <c r="G6">
        <v>0</v>
      </c>
      <c r="H6">
        <v>6</v>
      </c>
      <c r="I6">
        <v>0</v>
      </c>
      <c r="J6">
        <v>0</v>
      </c>
      <c r="K6">
        <v>89</v>
      </c>
      <c r="L6">
        <v>8106</v>
      </c>
    </row>
    <row r="7" spans="1:12" x14ac:dyDescent="0.2">
      <c r="A7" s="1"/>
      <c r="B7" s="7">
        <f t="shared" ref="B7:L7" si="0">SUM(B3:B6)</f>
        <v>32941595</v>
      </c>
      <c r="C7" s="7">
        <f t="shared" si="0"/>
        <v>22680461</v>
      </c>
      <c r="D7" s="7">
        <f t="shared" si="0"/>
        <v>52788154</v>
      </c>
      <c r="E7" s="7">
        <f t="shared" si="0"/>
        <v>10261134</v>
      </c>
      <c r="F7" s="7">
        <f t="shared" si="0"/>
        <v>2191631</v>
      </c>
      <c r="G7" s="7">
        <f t="shared" si="0"/>
        <v>1104130</v>
      </c>
      <c r="H7" s="7">
        <f t="shared" si="0"/>
        <v>5013352</v>
      </c>
      <c r="I7" s="7">
        <f t="shared" si="0"/>
        <v>4</v>
      </c>
      <c r="J7" s="7">
        <f t="shared" si="0"/>
        <v>612879</v>
      </c>
      <c r="K7" s="7">
        <f t="shared" si="0"/>
        <v>1339138</v>
      </c>
      <c r="L7" s="7">
        <f t="shared" si="0"/>
        <v>14465333</v>
      </c>
    </row>
    <row r="8" spans="1:12" x14ac:dyDescent="0.2">
      <c r="A8" s="1"/>
    </row>
    <row r="9" spans="1:12" x14ac:dyDescent="0.2">
      <c r="A9" s="1" t="s">
        <v>12</v>
      </c>
    </row>
    <row r="10" spans="1:12" x14ac:dyDescent="0.2">
      <c r="A10" t="s">
        <v>8</v>
      </c>
      <c r="B10">
        <v>1231838</v>
      </c>
      <c r="C10">
        <v>1123907</v>
      </c>
      <c r="D10">
        <v>2891904</v>
      </c>
      <c r="E10">
        <v>107931</v>
      </c>
      <c r="F10">
        <v>59279</v>
      </c>
      <c r="G10">
        <v>140</v>
      </c>
      <c r="H10">
        <v>527</v>
      </c>
      <c r="I10">
        <v>2</v>
      </c>
      <c r="J10">
        <v>17</v>
      </c>
      <c r="K10">
        <v>47966</v>
      </c>
      <c r="L10">
        <v>683050</v>
      </c>
    </row>
    <row r="11" spans="1:12" x14ac:dyDescent="0.2">
      <c r="A11" s="1" t="s">
        <v>9</v>
      </c>
      <c r="B11">
        <v>4</v>
      </c>
      <c r="C11">
        <v>3</v>
      </c>
      <c r="D11">
        <v>3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3</v>
      </c>
    </row>
    <row r="12" spans="1:12" x14ac:dyDescent="0.2">
      <c r="A12" s="1" t="s">
        <v>10</v>
      </c>
      <c r="B12">
        <v>772957</v>
      </c>
      <c r="C12">
        <v>741746</v>
      </c>
      <c r="D12">
        <v>1395114</v>
      </c>
      <c r="E12">
        <v>31211</v>
      </c>
      <c r="F12">
        <v>5</v>
      </c>
      <c r="G12">
        <v>0</v>
      </c>
      <c r="H12">
        <v>0</v>
      </c>
      <c r="I12">
        <v>0</v>
      </c>
      <c r="J12">
        <v>0</v>
      </c>
      <c r="K12">
        <v>31206</v>
      </c>
      <c r="L12">
        <v>485087</v>
      </c>
    </row>
    <row r="13" spans="1:12" x14ac:dyDescent="0.2">
      <c r="A13" s="1"/>
      <c r="B13" s="7">
        <f t="shared" ref="B13:L13" si="1">SUM(B10:B12)</f>
        <v>2004799</v>
      </c>
      <c r="C13" s="7">
        <f t="shared" si="1"/>
        <v>1865656</v>
      </c>
      <c r="D13" s="7">
        <f t="shared" si="1"/>
        <v>4287021</v>
      </c>
      <c r="E13" s="7">
        <f t="shared" si="1"/>
        <v>139143</v>
      </c>
      <c r="F13" s="7">
        <f t="shared" si="1"/>
        <v>59284</v>
      </c>
      <c r="G13" s="7">
        <f t="shared" si="1"/>
        <v>140</v>
      </c>
      <c r="H13" s="7">
        <f t="shared" si="1"/>
        <v>527</v>
      </c>
      <c r="I13" s="7">
        <f t="shared" si="1"/>
        <v>2</v>
      </c>
      <c r="J13" s="7">
        <f t="shared" si="1"/>
        <v>17</v>
      </c>
      <c r="K13" s="7">
        <f t="shared" si="1"/>
        <v>79173</v>
      </c>
      <c r="L13" s="7">
        <f t="shared" si="1"/>
        <v>1168140</v>
      </c>
    </row>
    <row r="14" spans="1:12" x14ac:dyDescent="0.2">
      <c r="A14" s="1"/>
    </row>
    <row r="15" spans="1:12" x14ac:dyDescent="0.2">
      <c r="A15" s="1" t="s">
        <v>13</v>
      </c>
    </row>
    <row r="16" spans="1:12" x14ac:dyDescent="0.2">
      <c r="A16" s="1" t="s">
        <v>25</v>
      </c>
      <c r="B16">
        <v>28993</v>
      </c>
      <c r="C16">
        <v>27938</v>
      </c>
      <c r="D16">
        <v>28681</v>
      </c>
      <c r="E16">
        <v>1055</v>
      </c>
      <c r="F16">
        <v>0</v>
      </c>
      <c r="G16">
        <v>0</v>
      </c>
      <c r="H16">
        <v>0</v>
      </c>
      <c r="I16">
        <v>0</v>
      </c>
      <c r="J16">
        <v>0</v>
      </c>
      <c r="K16">
        <v>1055</v>
      </c>
      <c r="L16">
        <v>27284</v>
      </c>
    </row>
    <row r="17" spans="1:13" x14ac:dyDescent="0.2">
      <c r="A17" s="1" t="s">
        <v>26</v>
      </c>
      <c r="B17">
        <v>209901</v>
      </c>
      <c r="C17">
        <v>206802</v>
      </c>
      <c r="D17">
        <v>247372</v>
      </c>
      <c r="E17">
        <v>3099</v>
      </c>
      <c r="F17">
        <v>2</v>
      </c>
      <c r="G17">
        <v>0</v>
      </c>
      <c r="H17">
        <v>0</v>
      </c>
      <c r="I17">
        <v>0</v>
      </c>
      <c r="J17">
        <v>1</v>
      </c>
      <c r="K17">
        <v>3096</v>
      </c>
      <c r="L17">
        <v>186276</v>
      </c>
    </row>
    <row r="18" spans="1:13" x14ac:dyDescent="0.2">
      <c r="A18" t="s">
        <v>24</v>
      </c>
      <c r="B18">
        <v>840</v>
      </c>
      <c r="C18">
        <v>824</v>
      </c>
      <c r="D18">
        <v>6564</v>
      </c>
      <c r="E18">
        <v>16</v>
      </c>
      <c r="F18">
        <v>0</v>
      </c>
      <c r="G18">
        <v>0</v>
      </c>
      <c r="H18">
        <v>0</v>
      </c>
      <c r="I18">
        <v>0</v>
      </c>
      <c r="J18">
        <v>0</v>
      </c>
      <c r="K18">
        <v>16</v>
      </c>
      <c r="L18">
        <v>368</v>
      </c>
    </row>
    <row r="19" spans="1:13" x14ac:dyDescent="0.2">
      <c r="A19" s="1"/>
      <c r="B19" s="7">
        <f t="shared" ref="B19:L19" si="2">SUM(B16:B18)</f>
        <v>239734</v>
      </c>
      <c r="C19" s="7">
        <f t="shared" si="2"/>
        <v>235564</v>
      </c>
      <c r="D19" s="7">
        <f t="shared" si="2"/>
        <v>282617</v>
      </c>
      <c r="E19" s="7">
        <f t="shared" si="2"/>
        <v>4170</v>
      </c>
      <c r="F19" s="7">
        <f t="shared" si="2"/>
        <v>2</v>
      </c>
      <c r="G19" s="7">
        <f t="shared" si="2"/>
        <v>0</v>
      </c>
      <c r="H19" s="7">
        <f t="shared" si="2"/>
        <v>0</v>
      </c>
      <c r="I19" s="7">
        <f t="shared" si="2"/>
        <v>0</v>
      </c>
      <c r="J19" s="7">
        <f t="shared" si="2"/>
        <v>1</v>
      </c>
      <c r="K19" s="7">
        <f t="shared" si="2"/>
        <v>4167</v>
      </c>
      <c r="L19" s="7">
        <f t="shared" si="2"/>
        <v>213928</v>
      </c>
    </row>
    <row r="20" spans="1:13" ht="4.5" customHeight="1" x14ac:dyDescent="0.2">
      <c r="A20" s="1"/>
    </row>
    <row r="21" spans="1:13" x14ac:dyDescent="0.2">
      <c r="A21" s="1" t="s">
        <v>14</v>
      </c>
    </row>
    <row r="22" spans="1:13" x14ac:dyDescent="0.2">
      <c r="A22" s="1" t="s">
        <v>25</v>
      </c>
      <c r="B22">
        <v>1287925</v>
      </c>
      <c r="C22">
        <v>1183967</v>
      </c>
      <c r="D22">
        <v>4733540</v>
      </c>
      <c r="E22">
        <v>103958</v>
      </c>
      <c r="F22">
        <v>0</v>
      </c>
      <c r="G22">
        <v>0</v>
      </c>
      <c r="H22">
        <v>0</v>
      </c>
      <c r="I22">
        <v>103958</v>
      </c>
      <c r="J22">
        <v>0</v>
      </c>
      <c r="K22">
        <v>0</v>
      </c>
      <c r="L22">
        <v>591463</v>
      </c>
    </row>
    <row r="23" spans="1:13" ht="12" customHeight="1" x14ac:dyDescent="0.2">
      <c r="A23" s="1" t="s">
        <v>26</v>
      </c>
      <c r="B23">
        <v>226439</v>
      </c>
      <c r="C23">
        <v>212973</v>
      </c>
      <c r="D23">
        <v>1398958</v>
      </c>
      <c r="E23">
        <v>13466</v>
      </c>
      <c r="F23">
        <v>0</v>
      </c>
      <c r="G23">
        <v>0</v>
      </c>
      <c r="H23">
        <v>0</v>
      </c>
      <c r="I23">
        <v>13466</v>
      </c>
      <c r="J23">
        <v>0</v>
      </c>
      <c r="K23">
        <v>0</v>
      </c>
      <c r="L23">
        <v>75975</v>
      </c>
    </row>
    <row r="24" spans="1:13" x14ac:dyDescent="0.2">
      <c r="A24" t="s">
        <v>24</v>
      </c>
      <c r="B24">
        <v>122791</v>
      </c>
      <c r="C24">
        <v>109763</v>
      </c>
      <c r="D24">
        <v>3350623</v>
      </c>
      <c r="E24">
        <v>13028</v>
      </c>
      <c r="F24">
        <v>0</v>
      </c>
      <c r="G24">
        <v>0</v>
      </c>
      <c r="H24">
        <v>0</v>
      </c>
      <c r="I24">
        <v>13028</v>
      </c>
      <c r="J24">
        <v>0</v>
      </c>
      <c r="K24">
        <v>0</v>
      </c>
      <c r="L24">
        <v>24857</v>
      </c>
    </row>
    <row r="25" spans="1:13" x14ac:dyDescent="0.2">
      <c r="A25" s="1"/>
      <c r="B25" s="7">
        <f t="shared" ref="B25:L25" si="3">SUM(B22:B24)</f>
        <v>1637155</v>
      </c>
      <c r="C25" s="7">
        <f t="shared" si="3"/>
        <v>1506703</v>
      </c>
      <c r="D25" s="7">
        <f t="shared" si="3"/>
        <v>9483121</v>
      </c>
      <c r="E25" s="7">
        <f t="shared" si="3"/>
        <v>130452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130452</v>
      </c>
      <c r="J25" s="7">
        <f t="shared" si="3"/>
        <v>0</v>
      </c>
      <c r="K25" s="7">
        <f t="shared" si="3"/>
        <v>0</v>
      </c>
      <c r="L25" s="7">
        <f t="shared" si="3"/>
        <v>692295</v>
      </c>
    </row>
    <row r="26" spans="1:13" ht="4.5" customHeight="1" x14ac:dyDescent="0.2">
      <c r="A26" s="1"/>
    </row>
    <row r="27" spans="1:13" x14ac:dyDescent="0.2">
      <c r="A27" s="1" t="s">
        <v>15</v>
      </c>
    </row>
    <row r="28" spans="1:13" x14ac:dyDescent="0.2">
      <c r="A28" s="1" t="s">
        <v>40</v>
      </c>
      <c r="B28">
        <v>1544002</v>
      </c>
      <c r="C28">
        <v>1537285</v>
      </c>
      <c r="D28">
        <v>2267105</v>
      </c>
      <c r="E28">
        <v>6717</v>
      </c>
      <c r="F28">
        <v>139</v>
      </c>
      <c r="G28">
        <v>30</v>
      </c>
      <c r="H28">
        <v>12</v>
      </c>
      <c r="I28">
        <v>2</v>
      </c>
      <c r="J28">
        <v>9</v>
      </c>
      <c r="K28">
        <v>6525</v>
      </c>
      <c r="L28">
        <v>1173115</v>
      </c>
      <c r="M28" s="10"/>
    </row>
    <row r="29" spans="1:13" x14ac:dyDescent="0.2">
      <c r="A29" s="1" t="s">
        <v>34</v>
      </c>
      <c r="B29">
        <v>554874</v>
      </c>
      <c r="C29">
        <v>545195</v>
      </c>
      <c r="D29">
        <v>551048</v>
      </c>
      <c r="E29">
        <v>9679</v>
      </c>
      <c r="F29">
        <v>1</v>
      </c>
      <c r="G29">
        <v>1</v>
      </c>
      <c r="H29">
        <v>0</v>
      </c>
      <c r="I29">
        <v>6</v>
      </c>
      <c r="J29">
        <v>0</v>
      </c>
      <c r="K29">
        <v>9671</v>
      </c>
      <c r="L29">
        <v>539730</v>
      </c>
    </row>
    <row r="30" spans="1:13" x14ac:dyDescent="0.2">
      <c r="A30" s="1" t="s">
        <v>22</v>
      </c>
      <c r="B30">
        <v>4898889</v>
      </c>
      <c r="C30">
        <v>4886837</v>
      </c>
      <c r="D30">
        <v>6447174</v>
      </c>
      <c r="E30">
        <v>12052</v>
      </c>
      <c r="F30">
        <v>0</v>
      </c>
      <c r="G30">
        <v>0</v>
      </c>
      <c r="H30">
        <v>0</v>
      </c>
      <c r="I30">
        <v>0</v>
      </c>
      <c r="J30">
        <v>0</v>
      </c>
      <c r="K30">
        <v>12052</v>
      </c>
      <c r="L30">
        <v>3767086</v>
      </c>
    </row>
    <row r="31" spans="1:13" x14ac:dyDescent="0.2">
      <c r="A31" s="1" t="s">
        <v>23</v>
      </c>
      <c r="B31">
        <v>2089276</v>
      </c>
      <c r="C31">
        <v>1848145</v>
      </c>
      <c r="D31">
        <v>9805089</v>
      </c>
      <c r="E31">
        <v>241131</v>
      </c>
      <c r="F31">
        <v>113026</v>
      </c>
      <c r="G31">
        <v>2661</v>
      </c>
      <c r="H31">
        <v>20055</v>
      </c>
      <c r="I31">
        <v>0</v>
      </c>
      <c r="J31">
        <v>71187</v>
      </c>
      <c r="K31">
        <v>34202</v>
      </c>
      <c r="L31">
        <v>1031600</v>
      </c>
    </row>
    <row r="32" spans="1:13" x14ac:dyDescent="0.2">
      <c r="A32" s="1" t="s">
        <v>27</v>
      </c>
      <c r="B32">
        <v>784520</v>
      </c>
      <c r="C32">
        <v>738787</v>
      </c>
      <c r="D32">
        <v>1446799</v>
      </c>
      <c r="E32">
        <v>45733</v>
      </c>
      <c r="F32">
        <v>8101</v>
      </c>
      <c r="G32">
        <v>125</v>
      </c>
      <c r="H32">
        <v>30341</v>
      </c>
      <c r="I32">
        <v>47</v>
      </c>
      <c r="J32">
        <v>31</v>
      </c>
      <c r="K32">
        <v>7088</v>
      </c>
      <c r="L32">
        <v>537351</v>
      </c>
    </row>
    <row r="33" spans="1:12" x14ac:dyDescent="0.2">
      <c r="A33" s="1" t="s">
        <v>28</v>
      </c>
      <c r="B33">
        <v>423039</v>
      </c>
      <c r="C33">
        <v>395848</v>
      </c>
      <c r="D33">
        <v>533404</v>
      </c>
      <c r="E33">
        <v>27191</v>
      </c>
      <c r="F33">
        <v>22182</v>
      </c>
      <c r="G33">
        <v>500</v>
      </c>
      <c r="H33">
        <v>51</v>
      </c>
      <c r="I33">
        <v>0</v>
      </c>
      <c r="J33">
        <v>3607</v>
      </c>
      <c r="K33">
        <v>851</v>
      </c>
      <c r="L33">
        <v>314002</v>
      </c>
    </row>
    <row r="34" spans="1:12" x14ac:dyDescent="0.2">
      <c r="A34" s="1" t="s">
        <v>30</v>
      </c>
      <c r="B34">
        <v>456063</v>
      </c>
      <c r="C34">
        <v>320238</v>
      </c>
      <c r="D34">
        <v>506798</v>
      </c>
      <c r="E34">
        <v>135825</v>
      </c>
      <c r="F34">
        <v>50005</v>
      </c>
      <c r="G34">
        <v>52</v>
      </c>
      <c r="H34">
        <v>1</v>
      </c>
      <c r="I34">
        <v>1</v>
      </c>
      <c r="J34">
        <v>84117</v>
      </c>
      <c r="K34">
        <v>1649</v>
      </c>
      <c r="L34">
        <v>232119</v>
      </c>
    </row>
    <row r="35" spans="1:12" x14ac:dyDescent="0.2">
      <c r="A35" s="1" t="s">
        <v>31</v>
      </c>
      <c r="B35">
        <v>204376</v>
      </c>
      <c r="C35">
        <v>135236</v>
      </c>
      <c r="D35">
        <v>254022</v>
      </c>
      <c r="E35">
        <v>69140</v>
      </c>
      <c r="F35">
        <v>30195</v>
      </c>
      <c r="G35">
        <v>11957</v>
      </c>
      <c r="H35">
        <v>3338</v>
      </c>
      <c r="I35">
        <v>1023</v>
      </c>
      <c r="J35">
        <v>20848</v>
      </c>
      <c r="K35">
        <v>1779</v>
      </c>
      <c r="L35">
        <v>98960</v>
      </c>
    </row>
    <row r="36" spans="1:12" x14ac:dyDescent="0.2">
      <c r="A36" s="1" t="s">
        <v>32</v>
      </c>
      <c r="B36">
        <v>589456</v>
      </c>
      <c r="C36">
        <v>403012</v>
      </c>
      <c r="D36">
        <v>538685</v>
      </c>
      <c r="E36">
        <v>186444</v>
      </c>
      <c r="F36">
        <v>139311</v>
      </c>
      <c r="G36">
        <v>134</v>
      </c>
      <c r="H36">
        <v>8287</v>
      </c>
      <c r="I36">
        <v>112</v>
      </c>
      <c r="J36">
        <v>33791</v>
      </c>
      <c r="K36">
        <v>4809</v>
      </c>
      <c r="L36">
        <v>333009</v>
      </c>
    </row>
    <row r="37" spans="1:12" x14ac:dyDescent="0.2">
      <c r="B37" s="7">
        <f t="shared" ref="B37:L37" si="4">SUM(B28:B36)</f>
        <v>11544495</v>
      </c>
      <c r="C37" s="7">
        <f t="shared" si="4"/>
        <v>10810583</v>
      </c>
      <c r="D37" s="7">
        <f t="shared" si="4"/>
        <v>22350124</v>
      </c>
      <c r="E37" s="7">
        <f t="shared" si="4"/>
        <v>733912</v>
      </c>
      <c r="F37" s="7">
        <f t="shared" si="4"/>
        <v>362960</v>
      </c>
      <c r="G37" s="7">
        <f t="shared" si="4"/>
        <v>15460</v>
      </c>
      <c r="H37" s="7">
        <f t="shared" si="4"/>
        <v>62085</v>
      </c>
      <c r="I37" s="7">
        <f t="shared" si="4"/>
        <v>1191</v>
      </c>
      <c r="J37" s="7">
        <f t="shared" si="4"/>
        <v>213590</v>
      </c>
      <c r="K37" s="7">
        <f t="shared" si="4"/>
        <v>78626</v>
      </c>
      <c r="L37" s="7">
        <f t="shared" si="4"/>
        <v>8026972</v>
      </c>
    </row>
    <row r="38" spans="1:12" ht="13.5" thickBot="1" x14ac:dyDescent="0.25"/>
    <row r="39" spans="1:12" ht="13.5" thickTop="1" x14ac:dyDescent="0.2">
      <c r="A39" s="1" t="s">
        <v>36</v>
      </c>
      <c r="B39" s="6">
        <f t="shared" ref="B39:L39" si="5">SUM(B7,B13,B19,B25,B37)</f>
        <v>48367778</v>
      </c>
      <c r="C39" s="6">
        <f t="shared" si="5"/>
        <v>37098967</v>
      </c>
      <c r="D39" s="6">
        <f t="shared" si="5"/>
        <v>89191037</v>
      </c>
      <c r="E39" s="6">
        <f t="shared" si="5"/>
        <v>11268811</v>
      </c>
      <c r="F39" s="6">
        <f t="shared" si="5"/>
        <v>2613877</v>
      </c>
      <c r="G39" s="6">
        <f t="shared" si="5"/>
        <v>1119730</v>
      </c>
      <c r="H39" s="6">
        <f t="shared" si="5"/>
        <v>5075964</v>
      </c>
      <c r="I39" s="6">
        <f t="shared" si="5"/>
        <v>131649</v>
      </c>
      <c r="J39" s="6">
        <f t="shared" si="5"/>
        <v>826487</v>
      </c>
      <c r="K39" s="6">
        <f t="shared" si="5"/>
        <v>1501104</v>
      </c>
      <c r="L39" s="6">
        <f t="shared" si="5"/>
        <v>24566668</v>
      </c>
    </row>
    <row r="40" spans="1:12" ht="4.5" customHeight="1" x14ac:dyDescent="0.2"/>
    <row r="41" spans="1:12" x14ac:dyDescent="0.2">
      <c r="A41" t="s">
        <v>37</v>
      </c>
      <c r="B41">
        <f t="shared" ref="B41:L41" si="6">SUM(B7,B19,B25,B37)</f>
        <v>46362979</v>
      </c>
      <c r="C41">
        <f t="shared" si="6"/>
        <v>35233311</v>
      </c>
      <c r="D41">
        <f t="shared" si="6"/>
        <v>84904016</v>
      </c>
      <c r="E41">
        <f t="shared" si="6"/>
        <v>11129668</v>
      </c>
      <c r="F41">
        <f t="shared" si="6"/>
        <v>2554593</v>
      </c>
      <c r="G41">
        <f t="shared" si="6"/>
        <v>1119590</v>
      </c>
      <c r="H41">
        <f t="shared" si="6"/>
        <v>5075437</v>
      </c>
      <c r="I41">
        <f t="shared" si="6"/>
        <v>131647</v>
      </c>
      <c r="J41">
        <f t="shared" si="6"/>
        <v>826470</v>
      </c>
      <c r="K41">
        <f t="shared" si="6"/>
        <v>1421931</v>
      </c>
      <c r="L41">
        <f t="shared" si="6"/>
        <v>23398528</v>
      </c>
    </row>
  </sheetData>
  <printOptions horizontalCentered="1"/>
  <pageMargins left="0.43307086614173229" right="0.27559055118110237" top="0.59055118110236227" bottom="0.51181102362204722" header="0.27559055118110237" footer="0.51181102362204722"/>
  <pageSetup paperSize="9" orientation="landscape" horizontalDpi="300" verticalDpi="300" r:id="rId1"/>
  <headerFooter>
    <oddHeader>&amp;L&amp;"Arial,Fett"&amp;12GVK&amp;C&amp;"Arial,Fett"&amp;12Datenbankstatistik&amp;R&amp;"Arial,Fett"&amp;12Stand 31. Dezember  2012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pane ySplit="1" topLeftCell="A11" activePane="bottomLeft" state="frozen"/>
      <selection pane="bottomLeft" activeCell="D41" sqref="D41"/>
    </sheetView>
  </sheetViews>
  <sheetFormatPr baseColWidth="10" defaultRowHeight="12.75" x14ac:dyDescent="0.2"/>
  <cols>
    <col min="1" max="1" width="15.7109375" customWidth="1"/>
    <col min="12" max="12" width="11" customWidth="1"/>
  </cols>
  <sheetData>
    <row r="1" spans="1:12" s="2" customFormat="1" ht="38.25" x14ac:dyDescent="0.2">
      <c r="A1" s="4"/>
      <c r="B1" s="5" t="s">
        <v>16</v>
      </c>
      <c r="C1" s="5" t="s">
        <v>17</v>
      </c>
      <c r="D1" s="5" t="s">
        <v>18</v>
      </c>
      <c r="E1" s="11" t="s">
        <v>42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41</v>
      </c>
      <c r="K1" s="5" t="s">
        <v>20</v>
      </c>
      <c r="L1" s="5" t="s">
        <v>38</v>
      </c>
    </row>
    <row r="2" spans="1:12" s="2" customFormat="1" x14ac:dyDescent="0.2">
      <c r="A2" s="3" t="s">
        <v>11</v>
      </c>
    </row>
    <row r="3" spans="1:12" x14ac:dyDescent="0.2">
      <c r="A3" s="1" t="s">
        <v>5</v>
      </c>
      <c r="B3">
        <f>'31.12.2012'!B3-'31.12.2011'!B3</f>
        <v>756877</v>
      </c>
      <c r="C3">
        <f>'31.12.2012'!C3-'31.12.2011'!C3</f>
        <v>370074</v>
      </c>
      <c r="D3">
        <f>'31.12.2012'!D3-'31.12.2011'!D3</f>
        <v>962259</v>
      </c>
      <c r="E3">
        <f>'31.12.2012'!E3-'31.12.2011'!E3</f>
        <v>386803</v>
      </c>
      <c r="F3">
        <f>'31.12.2012'!F3-'31.12.2011'!F3</f>
        <v>63100</v>
      </c>
      <c r="G3">
        <f>'31.12.2012'!G3-'31.12.2011'!G3</f>
        <v>-2782</v>
      </c>
      <c r="H3">
        <f>'31.12.2012'!H3-'31.12.2011'!H3</f>
        <v>163389</v>
      </c>
      <c r="I3">
        <f>'31.12.2012'!I3-'31.12.2011'!I3</f>
        <v>0</v>
      </c>
      <c r="J3">
        <f>'31.12.2012'!J3-'31.12.2011'!J3</f>
        <v>143514</v>
      </c>
      <c r="K3">
        <f>'31.12.2012'!K3-'31.12.2011'!K3</f>
        <v>19582</v>
      </c>
      <c r="L3">
        <f>'31.12.2012'!L3-'31.12.2011'!L3</f>
        <v>187022</v>
      </c>
    </row>
    <row r="4" spans="1:12" x14ac:dyDescent="0.2">
      <c r="A4" s="1" t="s">
        <v>33</v>
      </c>
      <c r="B4">
        <f>'31.12.2012'!B4-'31.12.2011'!B4</f>
        <v>23159</v>
      </c>
      <c r="C4">
        <f>'31.12.2012'!C4-'31.12.2011'!C4</f>
        <v>22527</v>
      </c>
      <c r="D4">
        <f>'31.12.2012'!D4-'31.12.2011'!D4</f>
        <v>77101</v>
      </c>
      <c r="E4">
        <f>'31.12.2012'!E4-'31.12.2011'!E4</f>
        <v>632</v>
      </c>
      <c r="F4">
        <f>'31.12.2012'!F4-'31.12.2011'!F4</f>
        <v>81</v>
      </c>
      <c r="G4">
        <f>'31.12.2012'!G4-'31.12.2011'!G4</f>
        <v>5</v>
      </c>
      <c r="H4">
        <f>'31.12.2012'!H4-'31.12.2011'!H4</f>
        <v>18</v>
      </c>
      <c r="I4">
        <f>'31.12.2012'!I4-'31.12.2011'!I4</f>
        <v>0</v>
      </c>
      <c r="J4">
        <f>'31.12.2012'!J4-'31.12.2011'!J4</f>
        <v>6</v>
      </c>
      <c r="K4">
        <f>'31.12.2012'!K4-'31.12.2011'!K4</f>
        <v>522</v>
      </c>
      <c r="L4">
        <f>'31.12.2012'!L4-'31.12.2011'!L4</f>
        <v>10548</v>
      </c>
    </row>
    <row r="5" spans="1:12" x14ac:dyDescent="0.2">
      <c r="A5" s="1" t="s">
        <v>6</v>
      </c>
      <c r="B5">
        <f>'31.12.2012'!B5-'31.12.2011'!B5</f>
        <v>20845</v>
      </c>
      <c r="C5">
        <f>'31.12.2012'!C5-'31.12.2011'!C5</f>
        <v>27616</v>
      </c>
      <c r="D5">
        <f>'31.12.2012'!D5-'31.12.2011'!D5</f>
        <v>129551</v>
      </c>
      <c r="E5">
        <f>'31.12.2012'!E5-'31.12.2011'!E5</f>
        <v>-6771</v>
      </c>
      <c r="F5">
        <f>'31.12.2012'!F5-'31.12.2011'!F5</f>
        <v>-2814</v>
      </c>
      <c r="G5">
        <f>'31.12.2012'!G5-'31.12.2011'!G5</f>
        <v>4</v>
      </c>
      <c r="H5">
        <f>'31.12.2012'!H5-'31.12.2011'!H5</f>
        <v>8</v>
      </c>
      <c r="I5">
        <f>'31.12.2012'!I5-'31.12.2011'!I5</f>
        <v>0</v>
      </c>
      <c r="J5">
        <f>'31.12.2012'!J5-'31.12.2011'!J5</f>
        <v>3</v>
      </c>
      <c r="K5">
        <f>'31.12.2012'!K5-'31.12.2011'!K5</f>
        <v>-3972</v>
      </c>
      <c r="L5">
        <f>'31.12.2012'!L5-'31.12.2011'!L5</f>
        <v>6070</v>
      </c>
    </row>
    <row r="6" spans="1:12" x14ac:dyDescent="0.2">
      <c r="A6" s="1" t="s">
        <v>7</v>
      </c>
      <c r="B6">
        <f>'31.12.2012'!B6-'31.12.2011'!B6</f>
        <v>-96</v>
      </c>
      <c r="C6">
        <f>'31.12.2012'!C6-'31.12.2011'!C6</f>
        <v>-100</v>
      </c>
      <c r="D6">
        <f>'31.12.2012'!D6-'31.12.2011'!D6</f>
        <v>-86</v>
      </c>
      <c r="E6">
        <f>'31.12.2012'!E6-'31.12.2011'!E6</f>
        <v>4</v>
      </c>
      <c r="F6">
        <f>'31.12.2012'!F6-'31.12.2011'!F6</f>
        <v>0</v>
      </c>
      <c r="G6">
        <f>'31.12.2012'!G6-'31.12.2011'!G6</f>
        <v>0</v>
      </c>
      <c r="H6">
        <f>'31.12.2012'!H6-'31.12.2011'!H6</f>
        <v>0</v>
      </c>
      <c r="I6">
        <f>'31.12.2012'!I6-'31.12.2011'!I6</f>
        <v>0</v>
      </c>
      <c r="J6">
        <f>'31.12.2012'!J6-'31.12.2011'!J6</f>
        <v>0</v>
      </c>
      <c r="K6">
        <f>'31.12.2012'!K6-'31.12.2011'!K6</f>
        <v>4</v>
      </c>
      <c r="L6">
        <f>'31.12.2012'!L6-'31.12.2011'!L6</f>
        <v>-131</v>
      </c>
    </row>
    <row r="7" spans="1:12" x14ac:dyDescent="0.2">
      <c r="A7" s="1"/>
      <c r="B7" s="7">
        <f t="shared" ref="B7:L7" si="0">SUM(B3:B6)</f>
        <v>800785</v>
      </c>
      <c r="C7" s="7">
        <f t="shared" si="0"/>
        <v>420117</v>
      </c>
      <c r="D7" s="7">
        <f t="shared" si="0"/>
        <v>1168825</v>
      </c>
      <c r="E7" s="7">
        <f t="shared" si="0"/>
        <v>380668</v>
      </c>
      <c r="F7" s="7">
        <f t="shared" si="0"/>
        <v>60367</v>
      </c>
      <c r="G7" s="7">
        <f t="shared" si="0"/>
        <v>-2773</v>
      </c>
      <c r="H7" s="7">
        <f t="shared" si="0"/>
        <v>163415</v>
      </c>
      <c r="I7" s="7">
        <f t="shared" si="0"/>
        <v>0</v>
      </c>
      <c r="J7" s="7">
        <f>SUM(J3:J6)</f>
        <v>143523</v>
      </c>
      <c r="K7" s="7">
        <f t="shared" si="0"/>
        <v>16136</v>
      </c>
      <c r="L7" s="7">
        <f t="shared" si="0"/>
        <v>203509</v>
      </c>
    </row>
    <row r="8" spans="1:12" ht="7.5" customHeight="1" x14ac:dyDescent="0.2">
      <c r="A8" s="1"/>
    </row>
    <row r="9" spans="1:12" x14ac:dyDescent="0.2">
      <c r="A9" s="1" t="s">
        <v>12</v>
      </c>
    </row>
    <row r="10" spans="1:12" x14ac:dyDescent="0.2">
      <c r="A10" t="s">
        <v>8</v>
      </c>
      <c r="B10">
        <f>'31.12.2012'!B10-'31.12.2011'!B10</f>
        <v>18454</v>
      </c>
      <c r="C10">
        <f>'31.12.2012'!C10-'31.12.2011'!C10</f>
        <v>18785</v>
      </c>
      <c r="D10">
        <f>'31.12.2012'!D10-'31.12.2011'!D10</f>
        <v>77874</v>
      </c>
      <c r="E10">
        <f>'31.12.2012'!E10-'31.12.2011'!E10</f>
        <v>-331</v>
      </c>
      <c r="F10">
        <f>'31.12.2012'!F10-'31.12.2011'!F10</f>
        <v>-520</v>
      </c>
      <c r="G10">
        <f>'31.12.2012'!G10-'31.12.2011'!G10</f>
        <v>-3</v>
      </c>
      <c r="H10">
        <f>'31.12.2012'!H10-'31.12.2011'!H10</f>
        <v>38</v>
      </c>
      <c r="I10">
        <f>'31.12.2012'!I10-'31.12.2011'!I10</f>
        <v>0</v>
      </c>
      <c r="J10">
        <f>'31.12.2012'!J10-'31.12.2011'!J10</f>
        <v>1</v>
      </c>
      <c r="K10">
        <f>'31.12.2012'!K10-'31.12.2011'!K10</f>
        <v>153</v>
      </c>
      <c r="L10">
        <f>'31.12.2012'!L10-'31.12.2011'!L10</f>
        <v>7719</v>
      </c>
    </row>
    <row r="11" spans="1:12" x14ac:dyDescent="0.2">
      <c r="A11" s="1" t="s">
        <v>9</v>
      </c>
      <c r="B11">
        <f>'31.12.2012'!B11-'31.12.2011'!B11</f>
        <v>0</v>
      </c>
      <c r="C11">
        <f>'31.12.2012'!C11-'31.12.2011'!C11</f>
        <v>0</v>
      </c>
      <c r="D11">
        <f>'31.12.2012'!D11-'31.12.2011'!D11</f>
        <v>0</v>
      </c>
      <c r="E11">
        <f>'31.12.2012'!E11-'31.12.2011'!E11</f>
        <v>0</v>
      </c>
      <c r="F11">
        <f>'31.12.2012'!F11-'31.12.2011'!F11</f>
        <v>0</v>
      </c>
      <c r="G11">
        <f>'31.12.2012'!G11-'31.12.2011'!G11</f>
        <v>0</v>
      </c>
      <c r="H11">
        <f>'31.12.2012'!H11-'31.12.2011'!H11</f>
        <v>0</v>
      </c>
      <c r="I11">
        <f>'31.12.2012'!I11-'31.12.2011'!I11</f>
        <v>0</v>
      </c>
      <c r="J11">
        <f>'31.12.2012'!J11-'31.12.2011'!J11</f>
        <v>0</v>
      </c>
      <c r="K11">
        <f>'31.12.2012'!K11-'31.12.2011'!K11</f>
        <v>0</v>
      </c>
      <c r="L11">
        <f>'31.12.2012'!L11-'31.12.2011'!L11</f>
        <v>0</v>
      </c>
    </row>
    <row r="12" spans="1:12" x14ac:dyDescent="0.2">
      <c r="A12" s="1" t="s">
        <v>10</v>
      </c>
      <c r="B12">
        <f>'31.12.2012'!B12-'31.12.2011'!B12</f>
        <v>48750</v>
      </c>
      <c r="C12">
        <f>'31.12.2012'!C12-'31.12.2011'!C12</f>
        <v>48715</v>
      </c>
      <c r="D12">
        <f>'31.12.2012'!D12-'31.12.2011'!D12</f>
        <v>89405</v>
      </c>
      <c r="E12">
        <f>'31.12.2012'!E12-'31.12.2011'!E12</f>
        <v>35</v>
      </c>
      <c r="F12">
        <f>'31.12.2012'!F12-'31.12.2011'!F12</f>
        <v>1</v>
      </c>
      <c r="G12">
        <f>'31.12.2012'!G12-'31.12.2011'!G12</f>
        <v>0</v>
      </c>
      <c r="H12">
        <f>'31.12.2012'!H12-'31.12.2011'!H12</f>
        <v>0</v>
      </c>
      <c r="I12">
        <f>'31.12.2012'!I12-'31.12.2011'!I12</f>
        <v>0</v>
      </c>
      <c r="J12">
        <f>'31.12.2012'!J12-'31.12.2011'!J12</f>
        <v>0</v>
      </c>
      <c r="K12">
        <f>'31.12.2012'!K12-'31.12.2011'!K12</f>
        <v>34</v>
      </c>
      <c r="L12">
        <f>'31.12.2012'!L12-'31.12.2011'!L12</f>
        <v>32051</v>
      </c>
    </row>
    <row r="13" spans="1:12" x14ac:dyDescent="0.2">
      <c r="A13" s="1"/>
      <c r="B13" s="7">
        <f t="shared" ref="B13:L13" si="1">SUM(B10:B12)</f>
        <v>67204</v>
      </c>
      <c r="C13" s="7">
        <f t="shared" si="1"/>
        <v>67500</v>
      </c>
      <c r="D13" s="7">
        <f t="shared" si="1"/>
        <v>167279</v>
      </c>
      <c r="E13" s="7">
        <f t="shared" si="1"/>
        <v>-296</v>
      </c>
      <c r="F13" s="7">
        <f t="shared" si="1"/>
        <v>-519</v>
      </c>
      <c r="G13" s="7">
        <f t="shared" si="1"/>
        <v>-3</v>
      </c>
      <c r="H13" s="7">
        <f t="shared" si="1"/>
        <v>38</v>
      </c>
      <c r="I13" s="7">
        <f t="shared" si="1"/>
        <v>0</v>
      </c>
      <c r="J13" s="7">
        <f>SUM(J10:J12)</f>
        <v>1</v>
      </c>
      <c r="K13" s="7">
        <f t="shared" si="1"/>
        <v>187</v>
      </c>
      <c r="L13" s="7">
        <f t="shared" si="1"/>
        <v>39770</v>
      </c>
    </row>
    <row r="14" spans="1:12" ht="7.5" customHeight="1" x14ac:dyDescent="0.2">
      <c r="A14" s="1"/>
    </row>
    <row r="15" spans="1:12" x14ac:dyDescent="0.2">
      <c r="A15" s="1" t="s">
        <v>13</v>
      </c>
    </row>
    <row r="16" spans="1:12" x14ac:dyDescent="0.2">
      <c r="A16" s="1" t="s">
        <v>25</v>
      </c>
      <c r="B16">
        <f>'31.12.2012'!B16-'31.12.2011'!B16</f>
        <v>-3933</v>
      </c>
      <c r="C16">
        <f>'31.12.2012'!C16-'31.12.2011'!C16</f>
        <v>-4640</v>
      </c>
      <c r="D16">
        <f>'31.12.2012'!D16-'31.12.2011'!D16</f>
        <v>-4771</v>
      </c>
      <c r="E16">
        <f>'31.12.2012'!E16-'31.12.2011'!E16</f>
        <v>707</v>
      </c>
      <c r="F16">
        <f>'31.12.2012'!F16-'31.12.2011'!F16</f>
        <v>0</v>
      </c>
      <c r="G16">
        <f>'31.12.2012'!G16-'31.12.2011'!G16</f>
        <v>0</v>
      </c>
      <c r="H16">
        <f>'31.12.2012'!H16-'31.12.2011'!H16</f>
        <v>0</v>
      </c>
      <c r="I16">
        <f>'31.12.2012'!I16-'31.12.2011'!I16</f>
        <v>0</v>
      </c>
      <c r="J16">
        <f>'31.12.2012'!J16-'31.12.2011'!J16</f>
        <v>0</v>
      </c>
      <c r="K16">
        <f>'31.12.2012'!K16-'31.12.2011'!K16</f>
        <v>707</v>
      </c>
      <c r="L16">
        <f>'31.12.2012'!L16-'31.12.2011'!L16</f>
        <v>-4531</v>
      </c>
    </row>
    <row r="17" spans="1:12" x14ac:dyDescent="0.2">
      <c r="A17" s="1" t="s">
        <v>26</v>
      </c>
      <c r="B17">
        <f>'31.12.2012'!B17-'31.12.2011'!B17</f>
        <v>-24117</v>
      </c>
      <c r="C17">
        <f>'31.12.2012'!C17-'31.12.2011'!C17</f>
        <v>-23806</v>
      </c>
      <c r="D17">
        <f>'31.12.2012'!D17-'31.12.2011'!D17</f>
        <v>-28081</v>
      </c>
      <c r="E17">
        <f>'31.12.2012'!E17-'31.12.2011'!E17</f>
        <v>-311</v>
      </c>
      <c r="F17">
        <f>'31.12.2012'!F17-'31.12.2011'!F17</f>
        <v>-1</v>
      </c>
      <c r="G17">
        <f>'31.12.2012'!G17-'31.12.2011'!G17</f>
        <v>0</v>
      </c>
      <c r="H17">
        <f>'31.12.2012'!H17-'31.12.2011'!H17</f>
        <v>0</v>
      </c>
      <c r="I17">
        <f>'31.12.2012'!I17-'31.12.2011'!I17</f>
        <v>0</v>
      </c>
      <c r="J17">
        <f>'31.12.2012'!J17-'31.12.2011'!J17</f>
        <v>1</v>
      </c>
      <c r="K17">
        <f>'31.12.2012'!K17-'31.12.2011'!K17</f>
        <v>-311</v>
      </c>
      <c r="L17">
        <f>'31.12.2012'!L17-'31.12.2011'!L17</f>
        <v>-22061</v>
      </c>
    </row>
    <row r="18" spans="1:12" x14ac:dyDescent="0.2">
      <c r="A18" t="s">
        <v>24</v>
      </c>
      <c r="B18">
        <f>'31.12.2012'!B18-'31.12.2011'!B18</f>
        <v>-82</v>
      </c>
      <c r="C18">
        <f>'31.12.2012'!C18-'31.12.2011'!C18</f>
        <v>-85</v>
      </c>
      <c r="D18">
        <f>'31.12.2012'!D18-'31.12.2011'!D18</f>
        <v>-95</v>
      </c>
      <c r="E18">
        <f>'31.12.2012'!E18-'31.12.2011'!E18</f>
        <v>3</v>
      </c>
      <c r="F18">
        <f>'31.12.2012'!F18-'31.12.2011'!F18</f>
        <v>0</v>
      </c>
      <c r="G18">
        <f>'31.12.2012'!G18-'31.12.2011'!G18</f>
        <v>0</v>
      </c>
      <c r="H18">
        <f>'31.12.2012'!H18-'31.12.2011'!H18</f>
        <v>0</v>
      </c>
      <c r="I18">
        <f>'31.12.2012'!I18-'31.12.2011'!I18</f>
        <v>0</v>
      </c>
      <c r="J18">
        <f>'31.12.2012'!J18-'31.12.2011'!J18</f>
        <v>0</v>
      </c>
      <c r="K18">
        <f>'31.12.2012'!K18-'31.12.2011'!K18</f>
        <v>3</v>
      </c>
      <c r="L18">
        <f>'31.12.2012'!L18-'31.12.2011'!L18</f>
        <v>-80</v>
      </c>
    </row>
    <row r="19" spans="1:12" x14ac:dyDescent="0.2">
      <c r="A19" s="1"/>
      <c r="B19" s="7">
        <f t="shared" ref="B19:L19" si="2">SUM(B16:B18)</f>
        <v>-28132</v>
      </c>
      <c r="C19" s="7">
        <f t="shared" si="2"/>
        <v>-28531</v>
      </c>
      <c r="D19" s="7">
        <f t="shared" si="2"/>
        <v>-32947</v>
      </c>
      <c r="E19" s="7">
        <f t="shared" si="2"/>
        <v>399</v>
      </c>
      <c r="F19" s="7">
        <f t="shared" si="2"/>
        <v>-1</v>
      </c>
      <c r="G19" s="7">
        <f t="shared" si="2"/>
        <v>0</v>
      </c>
      <c r="H19" s="7">
        <f t="shared" si="2"/>
        <v>0</v>
      </c>
      <c r="I19" s="7">
        <f t="shared" si="2"/>
        <v>0</v>
      </c>
      <c r="J19" s="7">
        <f>SUM(J16:J18)</f>
        <v>1</v>
      </c>
      <c r="K19" s="7">
        <f t="shared" si="2"/>
        <v>399</v>
      </c>
      <c r="L19" s="7">
        <f t="shared" si="2"/>
        <v>-26672</v>
      </c>
    </row>
    <row r="20" spans="1:12" ht="7.5" customHeight="1" x14ac:dyDescent="0.2">
      <c r="A20" s="1"/>
    </row>
    <row r="21" spans="1:12" x14ac:dyDescent="0.2">
      <c r="A21" s="1" t="s">
        <v>14</v>
      </c>
    </row>
    <row r="22" spans="1:12" x14ac:dyDescent="0.2">
      <c r="A22" s="1" t="s">
        <v>25</v>
      </c>
      <c r="B22">
        <f>'31.12.2012'!B22-'31.12.2011'!B22</f>
        <v>23177</v>
      </c>
      <c r="C22">
        <f>'31.12.2012'!C22-'31.12.2011'!C22</f>
        <v>19541</v>
      </c>
      <c r="D22">
        <f>'31.12.2012'!D22-'31.12.2011'!D22</f>
        <v>-22529</v>
      </c>
      <c r="E22">
        <f>'31.12.2012'!E22-'31.12.2011'!E22</f>
        <v>3636</v>
      </c>
      <c r="F22">
        <f>'31.12.2012'!F22-'31.12.2011'!F22</f>
        <v>0</v>
      </c>
      <c r="G22">
        <f>'31.12.2012'!G22-'31.12.2011'!G22</f>
        <v>0</v>
      </c>
      <c r="H22">
        <f>'31.12.2012'!H22-'31.12.2011'!H22</f>
        <v>0</v>
      </c>
      <c r="I22">
        <f>'31.12.2012'!I22-'31.12.2011'!I22</f>
        <v>3636</v>
      </c>
      <c r="J22">
        <f>'31.12.2012'!J22-'31.12.2011'!J22</f>
        <v>0</v>
      </c>
      <c r="K22">
        <f>'31.12.2012'!K22-'31.12.2011'!K22</f>
        <v>0</v>
      </c>
      <c r="L22">
        <f>'31.12.2012'!L22-'31.12.2011'!L22</f>
        <v>22033</v>
      </c>
    </row>
    <row r="23" spans="1:12" ht="12" customHeight="1" x14ac:dyDescent="0.2">
      <c r="A23" s="1" t="s">
        <v>26</v>
      </c>
      <c r="B23">
        <f>'31.12.2012'!B23-'31.12.2011'!B23</f>
        <v>9211</v>
      </c>
      <c r="C23">
        <f>'31.12.2012'!C23-'31.12.2011'!C23</f>
        <v>8074</v>
      </c>
      <c r="D23">
        <f>'31.12.2012'!D23-'31.12.2011'!D23</f>
        <v>22907</v>
      </c>
      <c r="E23">
        <f>'31.12.2012'!E23-'31.12.2011'!E23</f>
        <v>1137</v>
      </c>
      <c r="F23">
        <f>'31.12.2012'!F23-'31.12.2011'!F23</f>
        <v>0</v>
      </c>
      <c r="G23">
        <f>'31.12.2012'!G23-'31.12.2011'!G23</f>
        <v>0</v>
      </c>
      <c r="H23">
        <f>'31.12.2012'!H23-'31.12.2011'!H23</f>
        <v>0</v>
      </c>
      <c r="I23">
        <f>'31.12.2012'!I23-'31.12.2011'!I23</f>
        <v>1137</v>
      </c>
      <c r="J23">
        <f>'31.12.2012'!J23-'31.12.2011'!J23</f>
        <v>0</v>
      </c>
      <c r="K23">
        <f>'31.12.2012'!K23-'31.12.2011'!K23</f>
        <v>0</v>
      </c>
      <c r="L23">
        <f>'31.12.2012'!L23-'31.12.2011'!L23</f>
        <v>5698</v>
      </c>
    </row>
    <row r="24" spans="1:12" x14ac:dyDescent="0.2">
      <c r="A24" t="s">
        <v>24</v>
      </c>
      <c r="B24">
        <f>'31.12.2012'!B24-'31.12.2011'!B24</f>
        <v>16429</v>
      </c>
      <c r="C24">
        <f>'31.12.2012'!C24-'31.12.2011'!C24</f>
        <v>16248</v>
      </c>
      <c r="D24">
        <f>'31.12.2012'!D24-'31.12.2011'!D24</f>
        <v>762554</v>
      </c>
      <c r="E24">
        <f>'31.12.2012'!E24-'31.12.2011'!E24</f>
        <v>181</v>
      </c>
      <c r="F24">
        <f>'31.12.2012'!F24-'31.12.2011'!F24</f>
        <v>0</v>
      </c>
      <c r="G24">
        <f>'31.12.2012'!G24-'31.12.2011'!G24</f>
        <v>0</v>
      </c>
      <c r="H24">
        <f>'31.12.2012'!H24-'31.12.2011'!H24</f>
        <v>0</v>
      </c>
      <c r="I24">
        <f>'31.12.2012'!I24-'31.12.2011'!I24</f>
        <v>181</v>
      </c>
      <c r="J24">
        <f>'31.12.2012'!J24-'31.12.2011'!J24</f>
        <v>0</v>
      </c>
      <c r="K24">
        <f>'31.12.2012'!K24-'31.12.2011'!K24</f>
        <v>0</v>
      </c>
      <c r="L24">
        <f>'31.12.2012'!L24-'31.12.2011'!L24</f>
        <v>4732</v>
      </c>
    </row>
    <row r="25" spans="1:12" x14ac:dyDescent="0.2">
      <c r="A25" s="1"/>
      <c r="B25" s="7">
        <f t="shared" ref="B25:L25" si="3">SUM(B22:B24)</f>
        <v>48817</v>
      </c>
      <c r="C25" s="7">
        <f t="shared" si="3"/>
        <v>43863</v>
      </c>
      <c r="D25" s="7">
        <f t="shared" si="3"/>
        <v>762932</v>
      </c>
      <c r="E25" s="7">
        <f t="shared" si="3"/>
        <v>4954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4954</v>
      </c>
      <c r="J25" s="7">
        <f>SUM(J22:J24)</f>
        <v>0</v>
      </c>
      <c r="K25" s="7">
        <f t="shared" si="3"/>
        <v>0</v>
      </c>
      <c r="L25" s="7">
        <f t="shared" si="3"/>
        <v>32463</v>
      </c>
    </row>
    <row r="26" spans="1:12" ht="7.5" customHeight="1" x14ac:dyDescent="0.2">
      <c r="A26" s="1"/>
    </row>
    <row r="27" spans="1:12" x14ac:dyDescent="0.2">
      <c r="A27" s="1" t="s">
        <v>15</v>
      </c>
    </row>
    <row r="28" spans="1:12" x14ac:dyDescent="0.2">
      <c r="A28" s="1" t="s">
        <v>40</v>
      </c>
      <c r="B28">
        <f>'31.12.2012'!B28-'31.12.2011'!B28</f>
        <v>137591</v>
      </c>
      <c r="C28">
        <f>'31.12.2012'!C28-'31.12.2011'!C28</f>
        <v>136520</v>
      </c>
      <c r="D28">
        <f>'31.12.2012'!D28-'31.12.2011'!D28</f>
        <v>217838</v>
      </c>
      <c r="E28">
        <f>'31.12.2012'!E28-'31.12.2011'!E28</f>
        <v>1071</v>
      </c>
      <c r="F28">
        <f>'31.12.2012'!F28-'31.12.2011'!F28</f>
        <v>30</v>
      </c>
      <c r="G28">
        <f>'31.12.2012'!G28-'31.12.2011'!G28</f>
        <v>0</v>
      </c>
      <c r="H28">
        <f>'31.12.2012'!H28-'31.12.2011'!H28</f>
        <v>3</v>
      </c>
      <c r="I28">
        <f>'31.12.2012'!I28-'31.12.2011'!I28</f>
        <v>0</v>
      </c>
      <c r="J28">
        <f>'31.12.2012'!J28-'31.12.2011'!J28</f>
        <v>0</v>
      </c>
      <c r="K28">
        <f>'31.12.2012'!K28-'31.12.2011'!K28</f>
        <v>1038</v>
      </c>
      <c r="L28">
        <f>'31.12.2012'!L28-'31.12.2011'!L28</f>
        <v>98455</v>
      </c>
    </row>
    <row r="29" spans="1:12" x14ac:dyDescent="0.2">
      <c r="A29" s="1" t="s">
        <v>34</v>
      </c>
      <c r="B29">
        <f>'31.12.2012'!B29-'31.12.2011'!B29</f>
        <v>-97528</v>
      </c>
      <c r="C29">
        <f>'31.12.2012'!C29-'31.12.2011'!C29</f>
        <v>-29731</v>
      </c>
      <c r="D29">
        <f>'31.12.2012'!D29-'31.12.2011'!D29</f>
        <v>-30046</v>
      </c>
      <c r="E29">
        <f>'31.12.2012'!E29-'31.12.2011'!E29</f>
        <v>-67797</v>
      </c>
      <c r="F29">
        <f>'31.12.2012'!F29-'31.12.2011'!F29</f>
        <v>-68213</v>
      </c>
      <c r="G29">
        <f>'31.12.2012'!G29-'31.12.2011'!G29</f>
        <v>1</v>
      </c>
      <c r="H29">
        <f>'31.12.2012'!H29-'31.12.2011'!H29</f>
        <v>0</v>
      </c>
      <c r="I29">
        <f>'31.12.2012'!I29-'31.12.2011'!I29</f>
        <v>1</v>
      </c>
      <c r="J29">
        <f>'31.12.2012'!J29-'31.12.2011'!J29</f>
        <v>0</v>
      </c>
      <c r="K29">
        <f>'31.12.2012'!K29-'31.12.2011'!K29</f>
        <v>414</v>
      </c>
      <c r="L29">
        <f>'31.12.2012'!L29-'31.12.2011'!L29</f>
        <v>-29378</v>
      </c>
    </row>
    <row r="30" spans="1:12" x14ac:dyDescent="0.2">
      <c r="A30" s="1" t="s">
        <v>22</v>
      </c>
      <c r="B30">
        <f>'31.12.2012'!B30-'31.12.2011'!B30</f>
        <v>258684</v>
      </c>
      <c r="C30">
        <f>'31.12.2012'!C30-'31.12.2011'!C30</f>
        <v>254073</v>
      </c>
      <c r="D30">
        <f>'31.12.2012'!D30-'31.12.2011'!D30</f>
        <v>538781</v>
      </c>
      <c r="E30">
        <f>'31.12.2012'!E30-'31.12.2011'!E30</f>
        <v>4611</v>
      </c>
      <c r="F30">
        <f>'31.12.2012'!F30-'31.12.2011'!F30</f>
        <v>0</v>
      </c>
      <c r="G30">
        <f>'31.12.2012'!G30-'31.12.2011'!G30</f>
        <v>0</v>
      </c>
      <c r="H30">
        <f>'31.12.2012'!H30-'31.12.2011'!H30</f>
        <v>0</v>
      </c>
      <c r="I30">
        <f>'31.12.2012'!I30-'31.12.2011'!I30</f>
        <v>0</v>
      </c>
      <c r="J30">
        <f>'31.12.2012'!J30-'31.12.2011'!J30</f>
        <v>0</v>
      </c>
      <c r="K30">
        <f>'31.12.2012'!K30-'31.12.2011'!K30</f>
        <v>4611</v>
      </c>
      <c r="L30">
        <f>'31.12.2012'!L30-'31.12.2011'!L30</f>
        <v>98530</v>
      </c>
    </row>
    <row r="31" spans="1:12" x14ac:dyDescent="0.2">
      <c r="A31" s="1" t="s">
        <v>23</v>
      </c>
      <c r="B31">
        <f>'31.12.2012'!B31-'31.12.2011'!B31</f>
        <v>596675</v>
      </c>
      <c r="C31">
        <f>'31.12.2012'!C31-'31.12.2011'!C31</f>
        <v>516811</v>
      </c>
      <c r="D31">
        <f>'31.12.2012'!D31-'31.12.2011'!D31</f>
        <v>1570205</v>
      </c>
      <c r="E31">
        <f>'31.12.2012'!E31-'31.12.2011'!E31</f>
        <v>79864</v>
      </c>
      <c r="F31">
        <f>'31.12.2012'!F31-'31.12.2011'!F31</f>
        <v>42104</v>
      </c>
      <c r="G31">
        <f>'31.12.2012'!G31-'31.12.2011'!G31</f>
        <v>-2</v>
      </c>
      <c r="H31">
        <f>'31.12.2012'!H31-'31.12.2011'!H31</f>
        <v>706</v>
      </c>
      <c r="I31">
        <f>'31.12.2012'!I31-'31.12.2011'!I31</f>
        <v>0</v>
      </c>
      <c r="J31">
        <f>'31.12.2012'!J31-'31.12.2011'!J31</f>
        <v>13086</v>
      </c>
      <c r="K31">
        <f>'31.12.2012'!K31-'31.12.2011'!K31</f>
        <v>23970</v>
      </c>
      <c r="L31">
        <f>'31.12.2012'!L31-'31.12.2011'!L31</f>
        <v>397463</v>
      </c>
    </row>
    <row r="32" spans="1:12" x14ac:dyDescent="0.2">
      <c r="A32" s="1" t="s">
        <v>27</v>
      </c>
      <c r="B32">
        <f>'31.12.2012'!B32-'31.12.2011'!B32</f>
        <v>10727</v>
      </c>
      <c r="C32">
        <f>'31.12.2012'!C32-'31.12.2011'!C32</f>
        <v>8448</v>
      </c>
      <c r="D32">
        <f>'31.12.2012'!D32-'31.12.2011'!D32</f>
        <v>23650</v>
      </c>
      <c r="E32">
        <f>'31.12.2012'!E32-'31.12.2011'!E32</f>
        <v>2279</v>
      </c>
      <c r="F32">
        <f>'31.12.2012'!F32-'31.12.2011'!F32</f>
        <v>75</v>
      </c>
      <c r="G32">
        <f>'31.12.2012'!G32-'31.12.2011'!G32</f>
        <v>0</v>
      </c>
      <c r="H32">
        <f>'31.12.2012'!H32-'31.12.2011'!H32</f>
        <v>2151</v>
      </c>
      <c r="I32">
        <f>'31.12.2012'!I32-'31.12.2011'!I32</f>
        <v>20</v>
      </c>
      <c r="J32">
        <f>'31.12.2012'!J32-'31.12.2011'!J32</f>
        <v>0</v>
      </c>
      <c r="K32">
        <f>'31.12.2012'!K32-'31.12.2011'!K32</f>
        <v>33</v>
      </c>
      <c r="L32">
        <f>'31.12.2012'!L32-'31.12.2011'!L32</f>
        <v>8128</v>
      </c>
    </row>
    <row r="33" spans="1:12" x14ac:dyDescent="0.2">
      <c r="A33" s="1" t="s">
        <v>28</v>
      </c>
      <c r="B33">
        <f>'31.12.2012'!B33-'31.12.2011'!B33</f>
        <v>17362</v>
      </c>
      <c r="C33">
        <f>'31.12.2012'!C33-'31.12.2011'!C33</f>
        <v>14555</v>
      </c>
      <c r="D33">
        <f>'31.12.2012'!D33-'31.12.2011'!D33</f>
        <v>21652</v>
      </c>
      <c r="E33">
        <f>'31.12.2012'!E33-'31.12.2011'!E33</f>
        <v>2807</v>
      </c>
      <c r="F33">
        <f>'31.12.2012'!F33-'31.12.2011'!F33</f>
        <v>1443</v>
      </c>
      <c r="G33">
        <f>'31.12.2012'!G33-'31.12.2011'!G33</f>
        <v>0</v>
      </c>
      <c r="H33">
        <f>'31.12.2012'!H33-'31.12.2011'!H33</f>
        <v>2</v>
      </c>
      <c r="I33">
        <f>'31.12.2012'!I33-'31.12.2011'!I33</f>
        <v>0</v>
      </c>
      <c r="J33">
        <f>'31.12.2012'!J33-'31.12.2011'!J33</f>
        <v>1262</v>
      </c>
      <c r="K33">
        <f>'31.12.2012'!K33-'31.12.2011'!K33</f>
        <v>100</v>
      </c>
      <c r="L33">
        <f>'31.12.2012'!L33-'31.12.2011'!L33</f>
        <v>9375</v>
      </c>
    </row>
    <row r="34" spans="1:12" x14ac:dyDescent="0.2">
      <c r="A34" s="1" t="s">
        <v>30</v>
      </c>
      <c r="B34">
        <f>'31.12.2012'!B34-'31.12.2011'!B34</f>
        <v>83466</v>
      </c>
      <c r="C34">
        <f>'31.12.2012'!C34-'31.12.2011'!C34</f>
        <v>12623</v>
      </c>
      <c r="D34">
        <f>'31.12.2012'!D34-'31.12.2011'!D34</f>
        <v>27219</v>
      </c>
      <c r="E34">
        <f>'31.12.2012'!E34-'31.12.2011'!E34</f>
        <v>70843</v>
      </c>
      <c r="F34">
        <f>'31.12.2012'!F34-'31.12.2011'!F34</f>
        <v>2938</v>
      </c>
      <c r="G34">
        <f>'31.12.2012'!G34-'31.12.2011'!G34</f>
        <v>2</v>
      </c>
      <c r="H34">
        <f>'31.12.2012'!H34-'31.12.2011'!H34</f>
        <v>0</v>
      </c>
      <c r="I34">
        <f>'31.12.2012'!I34-'31.12.2011'!I34</f>
        <v>1</v>
      </c>
      <c r="J34">
        <f>'31.12.2012'!J34-'31.12.2011'!J34</f>
        <v>67729</v>
      </c>
      <c r="K34">
        <f>'31.12.2012'!K34-'31.12.2011'!K34</f>
        <v>173</v>
      </c>
      <c r="L34">
        <f>'31.12.2012'!L34-'31.12.2011'!L34</f>
        <v>7121</v>
      </c>
    </row>
    <row r="35" spans="1:12" x14ac:dyDescent="0.2">
      <c r="A35" s="1" t="s">
        <v>31</v>
      </c>
      <c r="B35">
        <f>'31.12.2012'!B35-'31.12.2011'!B35</f>
        <v>19598</v>
      </c>
      <c r="C35">
        <f>'31.12.2012'!C35-'31.12.2011'!C35</f>
        <v>14411</v>
      </c>
      <c r="D35">
        <f>'31.12.2012'!D35-'31.12.2011'!D35</f>
        <v>18252</v>
      </c>
      <c r="E35">
        <f>'31.12.2012'!E35-'31.12.2011'!E35</f>
        <v>5187</v>
      </c>
      <c r="F35">
        <f>'31.12.2012'!F35-'31.12.2011'!F35</f>
        <v>858</v>
      </c>
      <c r="G35">
        <f>'31.12.2012'!G35-'31.12.2011'!G35</f>
        <v>-3</v>
      </c>
      <c r="H35">
        <f>'31.12.2012'!H35-'31.12.2011'!H35</f>
        <v>235</v>
      </c>
      <c r="I35">
        <f>'31.12.2012'!I35-'31.12.2011'!I35</f>
        <v>52</v>
      </c>
      <c r="J35">
        <f>'31.12.2012'!J35-'31.12.2011'!J35</f>
        <v>3769</v>
      </c>
      <c r="K35">
        <f>'31.12.2012'!K35-'31.12.2011'!K35</f>
        <v>276</v>
      </c>
      <c r="L35">
        <f>'31.12.2012'!L35-'31.12.2011'!L35</f>
        <v>13135</v>
      </c>
    </row>
    <row r="36" spans="1:12" x14ac:dyDescent="0.2">
      <c r="A36" s="1" t="s">
        <v>32</v>
      </c>
      <c r="B36">
        <f>'31.12.2012'!B36-'31.12.2011'!B36</f>
        <v>44488</v>
      </c>
      <c r="C36">
        <f>'31.12.2012'!C36-'31.12.2011'!C36</f>
        <v>27710</v>
      </c>
      <c r="D36">
        <f>'31.12.2012'!D36-'31.12.2011'!D36</f>
        <v>37485</v>
      </c>
      <c r="E36">
        <f>'31.12.2012'!E36-'31.12.2011'!E36</f>
        <v>16778</v>
      </c>
      <c r="F36">
        <f>'31.12.2012'!F36-'31.12.2011'!F36</f>
        <v>4440</v>
      </c>
      <c r="G36">
        <f>'31.12.2012'!G36-'31.12.2011'!G36</f>
        <v>-1</v>
      </c>
      <c r="H36">
        <f>'31.12.2012'!H36-'31.12.2011'!H36</f>
        <v>548</v>
      </c>
      <c r="I36">
        <f>'31.12.2012'!I36-'31.12.2011'!I36</f>
        <v>2</v>
      </c>
      <c r="J36">
        <f>'31.12.2012'!J36-'31.12.2011'!J36</f>
        <v>10688</v>
      </c>
      <c r="K36">
        <f>'31.12.2012'!K36-'31.12.2011'!K36</f>
        <v>1101</v>
      </c>
      <c r="L36">
        <f>'31.12.2012'!L36-'31.12.2011'!L36</f>
        <v>22621</v>
      </c>
    </row>
    <row r="37" spans="1:12" x14ac:dyDescent="0.2">
      <c r="B37" s="7">
        <f t="shared" ref="B37:L37" si="4">SUM(B28:B36)</f>
        <v>1071063</v>
      </c>
      <c r="C37" s="7">
        <f t="shared" si="4"/>
        <v>955420</v>
      </c>
      <c r="D37" s="7">
        <f t="shared" si="4"/>
        <v>2425036</v>
      </c>
      <c r="E37" s="7">
        <f t="shared" si="4"/>
        <v>115643</v>
      </c>
      <c r="F37" s="7">
        <f t="shared" si="4"/>
        <v>-16325</v>
      </c>
      <c r="G37" s="7">
        <f t="shared" si="4"/>
        <v>-3</v>
      </c>
      <c r="H37" s="7">
        <f t="shared" si="4"/>
        <v>3645</v>
      </c>
      <c r="I37" s="7">
        <f t="shared" si="4"/>
        <v>76</v>
      </c>
      <c r="J37" s="7">
        <f>SUM(J28:J36)</f>
        <v>96534</v>
      </c>
      <c r="K37" s="7">
        <f t="shared" si="4"/>
        <v>31716</v>
      </c>
      <c r="L37" s="7">
        <f t="shared" si="4"/>
        <v>625450</v>
      </c>
    </row>
    <row r="38" spans="1:12" ht="6.75" customHeight="1" thickBot="1" x14ac:dyDescent="0.25"/>
    <row r="39" spans="1:12" ht="13.5" thickTop="1" x14ac:dyDescent="0.2">
      <c r="A39" s="1" t="s">
        <v>36</v>
      </c>
      <c r="B39" s="6">
        <f t="shared" ref="B39:L39" si="5">SUM(B7,B13,B19,B25,B37)</f>
        <v>1959737</v>
      </c>
      <c r="C39" s="6">
        <f t="shared" si="5"/>
        <v>1458369</v>
      </c>
      <c r="D39" s="6">
        <f t="shared" si="5"/>
        <v>4491125</v>
      </c>
      <c r="E39" s="6">
        <f t="shared" si="5"/>
        <v>501368</v>
      </c>
      <c r="F39" s="6">
        <f t="shared" si="5"/>
        <v>43522</v>
      </c>
      <c r="G39" s="6">
        <f t="shared" si="5"/>
        <v>-2779</v>
      </c>
      <c r="H39" s="6">
        <f t="shared" si="5"/>
        <v>167098</v>
      </c>
      <c r="I39" s="6">
        <f t="shared" si="5"/>
        <v>5030</v>
      </c>
      <c r="J39" s="6">
        <f>SUM(J7,J13,J19,J25,J37)</f>
        <v>240059</v>
      </c>
      <c r="K39" s="6">
        <f t="shared" si="5"/>
        <v>48438</v>
      </c>
      <c r="L39" s="6">
        <f t="shared" si="5"/>
        <v>874520</v>
      </c>
    </row>
    <row r="40" spans="1:12" ht="6" customHeight="1" x14ac:dyDescent="0.2"/>
    <row r="41" spans="1:12" x14ac:dyDescent="0.2">
      <c r="A41" s="1" t="s">
        <v>39</v>
      </c>
      <c r="B41">
        <f>'31.12.2012'!B41-'31.12.2011'!B41</f>
        <v>1892533</v>
      </c>
      <c r="C41">
        <f>'31.12.2012'!C41-'31.12.2011'!C41</f>
        <v>1390869</v>
      </c>
      <c r="D41">
        <f>'31.12.2012'!D41-'31.12.2011'!D41</f>
        <v>4323846</v>
      </c>
      <c r="E41">
        <f>'31.12.2012'!E41-'31.12.2011'!E41</f>
        <v>501664</v>
      </c>
      <c r="F41">
        <f>'31.12.2012'!F41-'31.12.2011'!F41</f>
        <v>44041</v>
      </c>
      <c r="G41">
        <f>'31.12.2012'!G41-'31.12.2011'!G41</f>
        <v>-2776</v>
      </c>
      <c r="H41">
        <f>'31.12.2012'!H41-'31.12.2011'!H41</f>
        <v>167060</v>
      </c>
      <c r="I41">
        <f>'31.12.2012'!I41-'31.12.2011'!I41</f>
        <v>5030</v>
      </c>
      <c r="J41">
        <f>'31.12.2012'!J41-'31.12.2011'!J41</f>
        <v>240058</v>
      </c>
      <c r="K41">
        <f>'31.12.2012'!K41-'31.12.2011'!K41</f>
        <v>48251</v>
      </c>
      <c r="L41">
        <f>'31.12.2012'!L41-'31.12.2011'!L41</f>
        <v>834750</v>
      </c>
    </row>
  </sheetData>
  <printOptions horizontalCentered="1"/>
  <pageMargins left="0.31496062992125984" right="0.27559055118110237" top="0.55118110236220474" bottom="0.51181102362204722" header="0.23622047244094491" footer="0.51181102362204722"/>
  <pageSetup paperSize="9" orientation="landscape" r:id="rId1"/>
  <headerFooter>
    <oddHeader>&amp;L&amp;"Arial,Fett"&amp;12GBV&amp;C&amp;"Arial,Fett"&amp;12Datenbankstatistik: Veränderung 31.12.2011 bis 31.12.2012&amp;R&amp;"Arial,Fett"&amp;12Stand 31. Dezember 2012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pane ySplit="1" topLeftCell="A2" activePane="bottomLeft" state="frozen"/>
      <selection pane="bottomLeft" activeCell="D39" sqref="D39"/>
    </sheetView>
  </sheetViews>
  <sheetFormatPr baseColWidth="10" defaultRowHeight="12.75" x14ac:dyDescent="0.2"/>
  <cols>
    <col min="1" max="1" width="17.28515625" customWidth="1"/>
    <col min="9" max="9" width="8.85546875" customWidth="1"/>
  </cols>
  <sheetData>
    <row r="1" spans="1:12" s="2" customFormat="1" ht="26.25" customHeight="1" x14ac:dyDescent="0.2">
      <c r="A1" s="4"/>
      <c r="B1" s="5" t="s">
        <v>16</v>
      </c>
      <c r="C1" s="5" t="s">
        <v>17</v>
      </c>
      <c r="D1" s="5" t="s">
        <v>18</v>
      </c>
      <c r="E1" s="5" t="s">
        <v>19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41</v>
      </c>
      <c r="K1" s="5" t="s">
        <v>20</v>
      </c>
      <c r="L1" s="2" t="s">
        <v>38</v>
      </c>
    </row>
    <row r="2" spans="1:12" s="2" customFormat="1" x14ac:dyDescent="0.2">
      <c r="A2" s="3" t="s">
        <v>11</v>
      </c>
    </row>
    <row r="3" spans="1:12" x14ac:dyDescent="0.2">
      <c r="A3" s="1" t="s">
        <v>5</v>
      </c>
      <c r="B3">
        <v>28096217</v>
      </c>
      <c r="C3">
        <v>18694107</v>
      </c>
      <c r="D3">
        <v>42815633</v>
      </c>
      <c r="E3">
        <v>9402110</v>
      </c>
      <c r="F3">
        <v>1840318</v>
      </c>
      <c r="G3">
        <v>1106648</v>
      </c>
      <c r="H3">
        <v>4849637</v>
      </c>
      <c r="I3">
        <v>4</v>
      </c>
      <c r="J3">
        <v>469308</v>
      </c>
      <c r="K3">
        <v>1136195</v>
      </c>
      <c r="L3">
        <v>12035574</v>
      </c>
    </row>
    <row r="4" spans="1:12" x14ac:dyDescent="0.2">
      <c r="A4" s="1" t="s">
        <v>33</v>
      </c>
      <c r="B4">
        <v>845352</v>
      </c>
      <c r="C4">
        <v>840574</v>
      </c>
      <c r="D4">
        <v>2642118</v>
      </c>
      <c r="E4">
        <v>4778</v>
      </c>
      <c r="F4">
        <v>693</v>
      </c>
      <c r="G4">
        <v>169</v>
      </c>
      <c r="H4">
        <v>169</v>
      </c>
      <c r="I4">
        <v>0</v>
      </c>
      <c r="J4">
        <v>33</v>
      </c>
      <c r="K4">
        <v>3714</v>
      </c>
      <c r="L4">
        <v>485229</v>
      </c>
    </row>
    <row r="5" spans="1:12" x14ac:dyDescent="0.2">
      <c r="A5" s="1" t="s">
        <v>6</v>
      </c>
      <c r="B5">
        <v>3190504</v>
      </c>
      <c r="C5">
        <v>2717023</v>
      </c>
      <c r="D5">
        <v>6152425</v>
      </c>
      <c r="E5">
        <v>473481</v>
      </c>
      <c r="F5">
        <v>290247</v>
      </c>
      <c r="G5">
        <v>86</v>
      </c>
      <c r="H5">
        <v>125</v>
      </c>
      <c r="I5">
        <v>0</v>
      </c>
      <c r="J5">
        <v>15</v>
      </c>
      <c r="K5">
        <v>183008</v>
      </c>
      <c r="L5">
        <v>1732784</v>
      </c>
    </row>
    <row r="6" spans="1:12" x14ac:dyDescent="0.2">
      <c r="A6" s="1" t="s">
        <v>7</v>
      </c>
      <c r="B6">
        <v>8737</v>
      </c>
      <c r="C6">
        <v>8640</v>
      </c>
      <c r="D6">
        <v>9153</v>
      </c>
      <c r="E6">
        <v>97</v>
      </c>
      <c r="F6">
        <v>6</v>
      </c>
      <c r="G6">
        <v>0</v>
      </c>
      <c r="H6">
        <v>6</v>
      </c>
      <c r="I6">
        <v>0</v>
      </c>
      <c r="J6">
        <v>0</v>
      </c>
      <c r="K6">
        <v>85</v>
      </c>
      <c r="L6">
        <v>8237</v>
      </c>
    </row>
    <row r="7" spans="1:12" x14ac:dyDescent="0.2">
      <c r="A7" s="1"/>
      <c r="B7" s="7">
        <f t="shared" ref="B7:L7" si="0">SUM(B3:B6)</f>
        <v>32140810</v>
      </c>
      <c r="C7" s="7">
        <f t="shared" si="0"/>
        <v>22260344</v>
      </c>
      <c r="D7" s="7">
        <f t="shared" si="0"/>
        <v>51619329</v>
      </c>
      <c r="E7" s="7">
        <f t="shared" si="0"/>
        <v>9880466</v>
      </c>
      <c r="F7" s="7">
        <f t="shared" si="0"/>
        <v>2131264</v>
      </c>
      <c r="G7" s="7">
        <f t="shared" si="0"/>
        <v>1106903</v>
      </c>
      <c r="H7" s="7">
        <f t="shared" si="0"/>
        <v>4849937</v>
      </c>
      <c r="I7" s="7">
        <f t="shared" si="0"/>
        <v>4</v>
      </c>
      <c r="J7" s="7">
        <f t="shared" si="0"/>
        <v>469356</v>
      </c>
      <c r="K7" s="7">
        <f t="shared" si="0"/>
        <v>1323002</v>
      </c>
      <c r="L7" s="7">
        <f t="shared" si="0"/>
        <v>14261824</v>
      </c>
    </row>
    <row r="8" spans="1:12" x14ac:dyDescent="0.2">
      <c r="A8" s="1"/>
    </row>
    <row r="9" spans="1:12" x14ac:dyDescent="0.2">
      <c r="A9" s="1" t="s">
        <v>12</v>
      </c>
    </row>
    <row r="10" spans="1:12" x14ac:dyDescent="0.2">
      <c r="A10" t="s">
        <v>8</v>
      </c>
      <c r="B10">
        <v>1213384</v>
      </c>
      <c r="C10">
        <v>1105122</v>
      </c>
      <c r="D10">
        <v>2814030</v>
      </c>
      <c r="E10">
        <v>108262</v>
      </c>
      <c r="F10">
        <v>59799</v>
      </c>
      <c r="G10">
        <v>143</v>
      </c>
      <c r="H10">
        <v>489</v>
      </c>
      <c r="I10">
        <v>2</v>
      </c>
      <c r="J10">
        <v>16</v>
      </c>
      <c r="K10">
        <v>47813</v>
      </c>
      <c r="L10">
        <v>675331</v>
      </c>
    </row>
    <row r="11" spans="1:12" x14ac:dyDescent="0.2">
      <c r="A11" s="1" t="s">
        <v>9</v>
      </c>
      <c r="B11">
        <v>4</v>
      </c>
      <c r="C11">
        <v>3</v>
      </c>
      <c r="D11">
        <v>3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3</v>
      </c>
    </row>
    <row r="12" spans="1:12" x14ac:dyDescent="0.2">
      <c r="A12" s="1" t="s">
        <v>10</v>
      </c>
      <c r="B12">
        <v>724207</v>
      </c>
      <c r="C12">
        <v>693031</v>
      </c>
      <c r="D12">
        <v>1305709</v>
      </c>
      <c r="E12">
        <v>31176</v>
      </c>
      <c r="F12">
        <v>4</v>
      </c>
      <c r="G12">
        <v>0</v>
      </c>
      <c r="H12">
        <v>0</v>
      </c>
      <c r="I12">
        <v>0</v>
      </c>
      <c r="J12">
        <v>0</v>
      </c>
      <c r="K12">
        <v>31172</v>
      </c>
      <c r="L12">
        <v>453036</v>
      </c>
    </row>
    <row r="13" spans="1:12" x14ac:dyDescent="0.2">
      <c r="A13" s="1"/>
      <c r="B13" s="7">
        <f t="shared" ref="B13:L13" si="1">SUM(B10:B12)</f>
        <v>1937595</v>
      </c>
      <c r="C13" s="7">
        <f t="shared" si="1"/>
        <v>1798156</v>
      </c>
      <c r="D13" s="7">
        <f t="shared" si="1"/>
        <v>4119742</v>
      </c>
      <c r="E13" s="7">
        <f t="shared" si="1"/>
        <v>139439</v>
      </c>
      <c r="F13" s="7">
        <f t="shared" si="1"/>
        <v>59803</v>
      </c>
      <c r="G13" s="7">
        <f t="shared" si="1"/>
        <v>143</v>
      </c>
      <c r="H13" s="7">
        <f t="shared" si="1"/>
        <v>489</v>
      </c>
      <c r="I13" s="7">
        <f t="shared" si="1"/>
        <v>2</v>
      </c>
      <c r="J13" s="7">
        <f t="shared" si="1"/>
        <v>16</v>
      </c>
      <c r="K13" s="7">
        <f t="shared" si="1"/>
        <v>78986</v>
      </c>
      <c r="L13" s="7">
        <f t="shared" si="1"/>
        <v>1128370</v>
      </c>
    </row>
    <row r="14" spans="1:12" x14ac:dyDescent="0.2">
      <c r="A14" s="1"/>
    </row>
    <row r="15" spans="1:12" x14ac:dyDescent="0.2">
      <c r="A15" s="1" t="s">
        <v>13</v>
      </c>
    </row>
    <row r="16" spans="1:12" x14ac:dyDescent="0.2">
      <c r="A16" s="1" t="s">
        <v>25</v>
      </c>
      <c r="B16">
        <v>32926</v>
      </c>
      <c r="C16">
        <v>32578</v>
      </c>
      <c r="D16">
        <v>33452</v>
      </c>
      <c r="E16">
        <v>348</v>
      </c>
      <c r="F16">
        <v>0</v>
      </c>
      <c r="G16">
        <v>0</v>
      </c>
      <c r="H16">
        <v>0</v>
      </c>
      <c r="I16">
        <v>0</v>
      </c>
      <c r="J16">
        <v>0</v>
      </c>
      <c r="K16">
        <v>348</v>
      </c>
      <c r="L16">
        <v>31815</v>
      </c>
    </row>
    <row r="17" spans="1:13" x14ac:dyDescent="0.2">
      <c r="A17" s="1" t="s">
        <v>26</v>
      </c>
      <c r="B17">
        <v>234018</v>
      </c>
      <c r="C17">
        <v>230608</v>
      </c>
      <c r="D17">
        <v>275453</v>
      </c>
      <c r="E17">
        <v>3410</v>
      </c>
      <c r="F17">
        <v>3</v>
      </c>
      <c r="G17">
        <v>0</v>
      </c>
      <c r="H17">
        <v>0</v>
      </c>
      <c r="I17">
        <v>0</v>
      </c>
      <c r="J17">
        <v>0</v>
      </c>
      <c r="K17">
        <v>3407</v>
      </c>
      <c r="L17">
        <v>208337</v>
      </c>
    </row>
    <row r="18" spans="1:13" x14ac:dyDescent="0.2">
      <c r="A18" t="s">
        <v>24</v>
      </c>
      <c r="B18">
        <v>922</v>
      </c>
      <c r="C18">
        <v>909</v>
      </c>
      <c r="D18">
        <v>6659</v>
      </c>
      <c r="E18">
        <v>13</v>
      </c>
      <c r="F18">
        <v>0</v>
      </c>
      <c r="G18">
        <v>0</v>
      </c>
      <c r="H18">
        <v>0</v>
      </c>
      <c r="I18">
        <v>0</v>
      </c>
      <c r="J18">
        <v>0</v>
      </c>
      <c r="K18">
        <v>13</v>
      </c>
      <c r="L18">
        <v>448</v>
      </c>
    </row>
    <row r="19" spans="1:13" x14ac:dyDescent="0.2">
      <c r="A19" s="1"/>
      <c r="B19" s="7">
        <f t="shared" ref="B19:L19" si="2">SUM(B16:B18)</f>
        <v>267866</v>
      </c>
      <c r="C19" s="7">
        <f t="shared" si="2"/>
        <v>264095</v>
      </c>
      <c r="D19" s="7">
        <f t="shared" si="2"/>
        <v>315564</v>
      </c>
      <c r="E19" s="7">
        <f t="shared" si="2"/>
        <v>3771</v>
      </c>
      <c r="F19" s="7">
        <f t="shared" si="2"/>
        <v>3</v>
      </c>
      <c r="G19" s="7">
        <f t="shared" si="2"/>
        <v>0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3768</v>
      </c>
      <c r="L19" s="7">
        <f t="shared" si="2"/>
        <v>240600</v>
      </c>
    </row>
    <row r="20" spans="1:13" ht="4.5" customHeight="1" x14ac:dyDescent="0.2">
      <c r="A20" s="1"/>
    </row>
    <row r="21" spans="1:13" x14ac:dyDescent="0.2">
      <c r="A21" s="1" t="s">
        <v>14</v>
      </c>
    </row>
    <row r="22" spans="1:13" x14ac:dyDescent="0.2">
      <c r="A22" s="1" t="s">
        <v>25</v>
      </c>
      <c r="B22">
        <v>1264748</v>
      </c>
      <c r="C22">
        <v>1164426</v>
      </c>
      <c r="D22">
        <v>4756069</v>
      </c>
      <c r="E22">
        <v>100322</v>
      </c>
      <c r="F22">
        <v>0</v>
      </c>
      <c r="G22">
        <v>0</v>
      </c>
      <c r="H22">
        <v>0</v>
      </c>
      <c r="I22">
        <v>100322</v>
      </c>
      <c r="J22">
        <v>0</v>
      </c>
      <c r="K22">
        <v>0</v>
      </c>
      <c r="L22">
        <v>569430</v>
      </c>
    </row>
    <row r="23" spans="1:13" ht="12" customHeight="1" x14ac:dyDescent="0.2">
      <c r="A23" s="1" t="s">
        <v>26</v>
      </c>
      <c r="B23">
        <v>217228</v>
      </c>
      <c r="C23">
        <v>204899</v>
      </c>
      <c r="D23">
        <v>1376051</v>
      </c>
      <c r="E23">
        <v>12329</v>
      </c>
      <c r="F23">
        <v>0</v>
      </c>
      <c r="G23">
        <v>0</v>
      </c>
      <c r="H23">
        <v>0</v>
      </c>
      <c r="I23">
        <v>12329</v>
      </c>
      <c r="J23">
        <v>0</v>
      </c>
      <c r="K23">
        <v>0</v>
      </c>
      <c r="L23">
        <v>70277</v>
      </c>
    </row>
    <row r="24" spans="1:13" x14ac:dyDescent="0.2">
      <c r="A24" t="s">
        <v>24</v>
      </c>
      <c r="B24">
        <v>106362</v>
      </c>
      <c r="C24">
        <v>93515</v>
      </c>
      <c r="D24">
        <v>2588069</v>
      </c>
      <c r="E24">
        <v>12847</v>
      </c>
      <c r="F24">
        <v>0</v>
      </c>
      <c r="G24">
        <v>0</v>
      </c>
      <c r="H24">
        <v>0</v>
      </c>
      <c r="I24">
        <v>12847</v>
      </c>
      <c r="J24">
        <v>0</v>
      </c>
      <c r="K24">
        <v>0</v>
      </c>
      <c r="L24">
        <v>20125</v>
      </c>
    </row>
    <row r="25" spans="1:13" x14ac:dyDescent="0.2">
      <c r="A25" s="1"/>
      <c r="B25" s="7">
        <f t="shared" ref="B25:L25" si="3">SUM(B22:B24)</f>
        <v>1588338</v>
      </c>
      <c r="C25" s="7">
        <f t="shared" si="3"/>
        <v>1462840</v>
      </c>
      <c r="D25" s="7">
        <f t="shared" si="3"/>
        <v>8720189</v>
      </c>
      <c r="E25" s="7">
        <f t="shared" si="3"/>
        <v>125498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125498</v>
      </c>
      <c r="J25" s="7">
        <f t="shared" si="3"/>
        <v>0</v>
      </c>
      <c r="K25" s="7">
        <f t="shared" si="3"/>
        <v>0</v>
      </c>
      <c r="L25" s="7">
        <f t="shared" si="3"/>
        <v>659832</v>
      </c>
    </row>
    <row r="26" spans="1:13" ht="4.5" customHeight="1" x14ac:dyDescent="0.2">
      <c r="A26" s="1"/>
    </row>
    <row r="27" spans="1:13" x14ac:dyDescent="0.2">
      <c r="A27" s="1" t="s">
        <v>15</v>
      </c>
    </row>
    <row r="28" spans="1:13" x14ac:dyDescent="0.2">
      <c r="A28" s="1" t="s">
        <v>40</v>
      </c>
      <c r="B28">
        <v>1406411</v>
      </c>
      <c r="C28">
        <v>1400765</v>
      </c>
      <c r="D28">
        <v>2049267</v>
      </c>
      <c r="E28">
        <v>5646</v>
      </c>
      <c r="F28">
        <v>109</v>
      </c>
      <c r="G28">
        <v>30</v>
      </c>
      <c r="H28">
        <v>9</v>
      </c>
      <c r="I28">
        <v>2</v>
      </c>
      <c r="J28">
        <v>9</v>
      </c>
      <c r="K28">
        <v>5487</v>
      </c>
      <c r="L28">
        <v>1074660</v>
      </c>
      <c r="M28" s="10"/>
    </row>
    <row r="29" spans="1:13" x14ac:dyDescent="0.2">
      <c r="A29" s="1" t="s">
        <v>34</v>
      </c>
      <c r="B29">
        <v>652402</v>
      </c>
      <c r="C29">
        <v>574926</v>
      </c>
      <c r="D29">
        <v>581094</v>
      </c>
      <c r="E29">
        <v>77476</v>
      </c>
      <c r="F29">
        <v>68214</v>
      </c>
      <c r="G29">
        <v>0</v>
      </c>
      <c r="H29">
        <v>0</v>
      </c>
      <c r="I29">
        <v>5</v>
      </c>
      <c r="J29">
        <v>0</v>
      </c>
      <c r="K29">
        <v>9257</v>
      </c>
      <c r="L29">
        <v>569108</v>
      </c>
    </row>
    <row r="30" spans="1:13" x14ac:dyDescent="0.2">
      <c r="A30" s="1" t="s">
        <v>22</v>
      </c>
      <c r="B30">
        <v>4640205</v>
      </c>
      <c r="C30">
        <v>4632764</v>
      </c>
      <c r="D30">
        <v>5908393</v>
      </c>
      <c r="E30">
        <v>7441</v>
      </c>
      <c r="F30">
        <v>0</v>
      </c>
      <c r="G30">
        <v>0</v>
      </c>
      <c r="H30">
        <v>0</v>
      </c>
      <c r="I30">
        <v>0</v>
      </c>
      <c r="J30">
        <v>0</v>
      </c>
      <c r="K30">
        <v>7441</v>
      </c>
      <c r="L30">
        <v>3668556</v>
      </c>
    </row>
    <row r="31" spans="1:13" x14ac:dyDescent="0.2">
      <c r="A31" s="1" t="s">
        <v>23</v>
      </c>
      <c r="B31">
        <v>1492601</v>
      </c>
      <c r="C31">
        <v>1331334</v>
      </c>
      <c r="D31">
        <v>8234884</v>
      </c>
      <c r="E31">
        <v>161267</v>
      </c>
      <c r="F31">
        <v>70922</v>
      </c>
      <c r="G31">
        <v>2663</v>
      </c>
      <c r="H31">
        <v>19349</v>
      </c>
      <c r="I31">
        <v>0</v>
      </c>
      <c r="J31">
        <v>58101</v>
      </c>
      <c r="K31">
        <v>10232</v>
      </c>
      <c r="L31">
        <v>634137</v>
      </c>
    </row>
    <row r="32" spans="1:13" x14ac:dyDescent="0.2">
      <c r="A32" s="1" t="s">
        <v>27</v>
      </c>
      <c r="B32">
        <v>773793</v>
      </c>
      <c r="C32">
        <v>730339</v>
      </c>
      <c r="D32">
        <v>1423149</v>
      </c>
      <c r="E32">
        <v>43454</v>
      </c>
      <c r="F32">
        <v>8026</v>
      </c>
      <c r="G32">
        <v>125</v>
      </c>
      <c r="H32">
        <v>28190</v>
      </c>
      <c r="I32">
        <v>27</v>
      </c>
      <c r="J32">
        <v>31</v>
      </c>
      <c r="K32">
        <v>7055</v>
      </c>
      <c r="L32">
        <v>529223</v>
      </c>
    </row>
    <row r="33" spans="1:12" x14ac:dyDescent="0.2">
      <c r="A33" s="1" t="s">
        <v>28</v>
      </c>
      <c r="B33">
        <v>405677</v>
      </c>
      <c r="C33">
        <v>381293</v>
      </c>
      <c r="D33">
        <v>511752</v>
      </c>
      <c r="E33">
        <v>24384</v>
      </c>
      <c r="F33">
        <v>20739</v>
      </c>
      <c r="G33">
        <v>500</v>
      </c>
      <c r="H33">
        <v>49</v>
      </c>
      <c r="I33">
        <v>0</v>
      </c>
      <c r="J33">
        <v>2345</v>
      </c>
      <c r="K33">
        <v>751</v>
      </c>
      <c r="L33">
        <v>304627</v>
      </c>
    </row>
    <row r="34" spans="1:12" x14ac:dyDescent="0.2">
      <c r="A34" s="1" t="s">
        <v>30</v>
      </c>
      <c r="B34">
        <v>372597</v>
      </c>
      <c r="C34">
        <v>307615</v>
      </c>
      <c r="D34">
        <v>479579</v>
      </c>
      <c r="E34">
        <v>64982</v>
      </c>
      <c r="F34">
        <v>47067</v>
      </c>
      <c r="G34">
        <v>50</v>
      </c>
      <c r="H34">
        <v>1</v>
      </c>
      <c r="I34">
        <v>0</v>
      </c>
      <c r="J34">
        <v>16388</v>
      </c>
      <c r="K34">
        <v>1476</v>
      </c>
      <c r="L34">
        <v>224998</v>
      </c>
    </row>
    <row r="35" spans="1:12" x14ac:dyDescent="0.2">
      <c r="A35" s="1" t="s">
        <v>31</v>
      </c>
      <c r="B35">
        <v>184778</v>
      </c>
      <c r="C35">
        <v>120825</v>
      </c>
      <c r="D35">
        <v>235770</v>
      </c>
      <c r="E35">
        <v>63953</v>
      </c>
      <c r="F35">
        <v>29337</v>
      </c>
      <c r="G35">
        <v>11960</v>
      </c>
      <c r="H35">
        <v>3103</v>
      </c>
      <c r="I35">
        <v>971</v>
      </c>
      <c r="J35">
        <v>17079</v>
      </c>
      <c r="K35">
        <v>1503</v>
      </c>
      <c r="L35">
        <v>85825</v>
      </c>
    </row>
    <row r="36" spans="1:12" x14ac:dyDescent="0.2">
      <c r="A36" s="1" t="s">
        <v>32</v>
      </c>
      <c r="B36">
        <v>544968</v>
      </c>
      <c r="C36">
        <v>375302</v>
      </c>
      <c r="D36">
        <v>501200</v>
      </c>
      <c r="E36">
        <v>169666</v>
      </c>
      <c r="F36">
        <v>134871</v>
      </c>
      <c r="G36">
        <v>135</v>
      </c>
      <c r="H36">
        <v>7739</v>
      </c>
      <c r="I36">
        <v>110</v>
      </c>
      <c r="J36">
        <v>23103</v>
      </c>
      <c r="K36">
        <v>3708</v>
      </c>
      <c r="L36">
        <v>310388</v>
      </c>
    </row>
    <row r="37" spans="1:12" x14ac:dyDescent="0.2">
      <c r="B37" s="7">
        <f t="shared" ref="B37:L37" si="4">SUM(B28:B36)</f>
        <v>10473432</v>
      </c>
      <c r="C37" s="7">
        <f t="shared" si="4"/>
        <v>9855163</v>
      </c>
      <c r="D37" s="7">
        <f t="shared" si="4"/>
        <v>19925088</v>
      </c>
      <c r="E37" s="7">
        <f t="shared" si="4"/>
        <v>618269</v>
      </c>
      <c r="F37" s="7">
        <f t="shared" si="4"/>
        <v>379285</v>
      </c>
      <c r="G37" s="7">
        <f t="shared" si="4"/>
        <v>15463</v>
      </c>
      <c r="H37" s="7">
        <f t="shared" si="4"/>
        <v>58440</v>
      </c>
      <c r="I37" s="7">
        <f t="shared" si="4"/>
        <v>1115</v>
      </c>
      <c r="J37" s="7">
        <f t="shared" si="4"/>
        <v>117056</v>
      </c>
      <c r="K37" s="7">
        <f t="shared" si="4"/>
        <v>46910</v>
      </c>
      <c r="L37" s="7">
        <f t="shared" si="4"/>
        <v>7401522</v>
      </c>
    </row>
    <row r="38" spans="1:12" ht="13.5" thickBot="1" x14ac:dyDescent="0.25"/>
    <row r="39" spans="1:12" ht="13.5" thickTop="1" x14ac:dyDescent="0.2">
      <c r="A39" s="1" t="s">
        <v>36</v>
      </c>
      <c r="B39" s="6">
        <f t="shared" ref="B39:L39" si="5">SUM(B7,B13,B19,B25,B37)</f>
        <v>46408041</v>
      </c>
      <c r="C39" s="6">
        <f t="shared" si="5"/>
        <v>35640598</v>
      </c>
      <c r="D39" s="6">
        <f t="shared" si="5"/>
        <v>84699912</v>
      </c>
      <c r="E39" s="6">
        <f t="shared" si="5"/>
        <v>10767443</v>
      </c>
      <c r="F39" s="6">
        <f t="shared" si="5"/>
        <v>2570355</v>
      </c>
      <c r="G39" s="6">
        <f t="shared" si="5"/>
        <v>1122509</v>
      </c>
      <c r="H39" s="6">
        <f t="shared" si="5"/>
        <v>4908866</v>
      </c>
      <c r="I39" s="6">
        <f t="shared" si="5"/>
        <v>126619</v>
      </c>
      <c r="J39" s="6">
        <f t="shared" si="5"/>
        <v>586428</v>
      </c>
      <c r="K39" s="6">
        <f t="shared" si="5"/>
        <v>1452666</v>
      </c>
      <c r="L39" s="6">
        <f t="shared" si="5"/>
        <v>23692148</v>
      </c>
    </row>
    <row r="40" spans="1:12" ht="4.5" customHeight="1" x14ac:dyDescent="0.2"/>
    <row r="41" spans="1:12" x14ac:dyDescent="0.2">
      <c r="A41" t="s">
        <v>37</v>
      </c>
      <c r="B41">
        <f t="shared" ref="B41:L41" si="6">SUM(B7,B19,B25,B37)</f>
        <v>44470446</v>
      </c>
      <c r="C41">
        <f t="shared" si="6"/>
        <v>33842442</v>
      </c>
      <c r="D41">
        <f t="shared" si="6"/>
        <v>80580170</v>
      </c>
      <c r="E41">
        <f t="shared" si="6"/>
        <v>10628004</v>
      </c>
      <c r="F41">
        <f t="shared" si="6"/>
        <v>2510552</v>
      </c>
      <c r="G41">
        <f t="shared" si="6"/>
        <v>1122366</v>
      </c>
      <c r="H41">
        <f t="shared" si="6"/>
        <v>4908377</v>
      </c>
      <c r="I41">
        <f t="shared" si="6"/>
        <v>126617</v>
      </c>
      <c r="J41">
        <f t="shared" si="6"/>
        <v>586412</v>
      </c>
      <c r="K41">
        <f t="shared" si="6"/>
        <v>1373680</v>
      </c>
      <c r="L41">
        <f t="shared" si="6"/>
        <v>22563778</v>
      </c>
    </row>
  </sheetData>
  <printOptions horizontalCentered="1"/>
  <pageMargins left="0.43307086614173229" right="0.27559055118110237" top="0.59055118110236227" bottom="0.51181102362204722" header="0.27559055118110237" footer="0.51181102362204722"/>
  <pageSetup paperSize="9" orientation="landscape" horizontalDpi="300" verticalDpi="300" r:id="rId1"/>
  <headerFooter>
    <oddHeader>&amp;L&amp;"Arial,Fett"&amp;12GVK&amp;C&amp;"Arial,Fett"&amp;12Datenbankstatistik&amp;R&amp;"Arial,Fett"&amp;12Stand 31. Dezember 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33</vt:i4>
      </vt:variant>
    </vt:vector>
  </HeadingPairs>
  <TitlesOfParts>
    <vt:vector size="33" baseType="lpstr">
      <vt:lpstr>31.12.2015</vt:lpstr>
      <vt:lpstr>D2015</vt:lpstr>
      <vt:lpstr>31.12.2014</vt:lpstr>
      <vt:lpstr>D2014</vt:lpstr>
      <vt:lpstr>31.12.2013</vt:lpstr>
      <vt:lpstr>D2013</vt:lpstr>
      <vt:lpstr>31.12.2012</vt:lpstr>
      <vt:lpstr>D2012</vt:lpstr>
      <vt:lpstr>31.12.2011</vt:lpstr>
      <vt:lpstr>D2011</vt:lpstr>
      <vt:lpstr>31.12.2010</vt:lpstr>
      <vt:lpstr>D2010</vt:lpstr>
      <vt:lpstr>31.12.2009</vt:lpstr>
      <vt:lpstr>D2009</vt:lpstr>
      <vt:lpstr>31.12.2008</vt:lpstr>
      <vt:lpstr>D2008</vt:lpstr>
      <vt:lpstr>31.12.2007</vt:lpstr>
      <vt:lpstr>D2007</vt:lpstr>
      <vt:lpstr>31.12.2006</vt:lpstr>
      <vt:lpstr>D2006</vt:lpstr>
      <vt:lpstr>31.12.2005</vt:lpstr>
      <vt:lpstr>D2005</vt:lpstr>
      <vt:lpstr>31.12.2004</vt:lpstr>
      <vt:lpstr>D2004</vt:lpstr>
      <vt:lpstr>31.12.2003</vt:lpstr>
      <vt:lpstr>D2003</vt:lpstr>
      <vt:lpstr>30.06.2003</vt:lpstr>
      <vt:lpstr>31.12.2002</vt:lpstr>
      <vt:lpstr>D2002</vt:lpstr>
      <vt:lpstr>31.12.2001</vt:lpstr>
      <vt:lpstr>D2001</vt:lpstr>
      <vt:lpstr>31.12.2000</vt:lpstr>
      <vt:lpstr>30.06.2002</vt:lpstr>
    </vt:vector>
  </TitlesOfParts>
  <Company>GBV-Direktion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Diedrichs</dc:creator>
  <cp:lastModifiedBy>Reiner Diedrichs</cp:lastModifiedBy>
  <cp:lastPrinted>2015-01-02T01:25:44Z</cp:lastPrinted>
  <dcterms:created xsi:type="dcterms:W3CDTF">2000-04-17T18:55:14Z</dcterms:created>
  <dcterms:modified xsi:type="dcterms:W3CDTF">2016-02-08T14:05:55Z</dcterms:modified>
</cp:coreProperties>
</file>